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337E35F6-B038-4518-9146-0F720FA9D770}" xr6:coauthVersionLast="47" xr6:coauthVersionMax="47" xr10:uidLastSave="{00000000-0000-0000-0000-000000000000}"/>
  <bookViews>
    <workbookView xWindow="-120" yWindow="-120" windowWidth="29040" windowHeight="15720" xr2:uid="{95FC412B-293F-43C4-8B9B-823498FEA363}"/>
  </bookViews>
  <sheets>
    <sheet name="LDFAnalitico Egresos COG De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'LDFAnalitico Egresos COG De '!$A$1:$H$194</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'LDFAnalitico Egresos COG De '!$1:$8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8" i="1" l="1"/>
  <c r="H178" i="1" s="1"/>
  <c r="E177" i="1"/>
  <c r="H177" i="1" s="1"/>
  <c r="E176" i="1"/>
  <c r="H176" i="1" s="1"/>
  <c r="E175" i="1"/>
  <c r="H175" i="1" s="1"/>
  <c r="E174" i="1"/>
  <c r="H174" i="1" s="1"/>
  <c r="E173" i="1"/>
  <c r="H173" i="1" s="1"/>
  <c r="E172" i="1"/>
  <c r="H172" i="1" s="1"/>
  <c r="H171" i="1" s="1"/>
  <c r="G171" i="1"/>
  <c r="F171" i="1"/>
  <c r="D171" i="1"/>
  <c r="C171" i="1"/>
  <c r="E169" i="1"/>
  <c r="H169" i="1" s="1"/>
  <c r="E168" i="1"/>
  <c r="H168" i="1" s="1"/>
  <c r="E167" i="1"/>
  <c r="H167" i="1" s="1"/>
  <c r="H166" i="1" s="1"/>
  <c r="G166" i="1"/>
  <c r="F166" i="1"/>
  <c r="D166" i="1"/>
  <c r="C166" i="1"/>
  <c r="E164" i="1"/>
  <c r="H164" i="1" s="1"/>
  <c r="E163" i="1"/>
  <c r="H163" i="1" s="1"/>
  <c r="E162" i="1"/>
  <c r="H162" i="1" s="1"/>
  <c r="E161" i="1"/>
  <c r="H161" i="1" s="1"/>
  <c r="E160" i="1"/>
  <c r="H160" i="1" s="1"/>
  <c r="E159" i="1"/>
  <c r="H159" i="1" s="1"/>
  <c r="E158" i="1"/>
  <c r="H158" i="1" s="1"/>
  <c r="E157" i="1"/>
  <c r="E156" i="1" s="1"/>
  <c r="G156" i="1"/>
  <c r="G95" i="1" s="1"/>
  <c r="F156" i="1"/>
  <c r="D156" i="1"/>
  <c r="C156" i="1"/>
  <c r="E154" i="1"/>
  <c r="H154" i="1" s="1"/>
  <c r="E153" i="1"/>
  <c r="H153" i="1" s="1"/>
  <c r="H152" i="1"/>
  <c r="E152" i="1"/>
  <c r="G151" i="1"/>
  <c r="F151" i="1"/>
  <c r="D151" i="1"/>
  <c r="C151" i="1"/>
  <c r="E151" i="1" s="1"/>
  <c r="H149" i="1"/>
  <c r="E149" i="1"/>
  <c r="E148" i="1"/>
  <c r="H148" i="1" s="1"/>
  <c r="E147" i="1"/>
  <c r="H147" i="1" s="1"/>
  <c r="E146" i="1"/>
  <c r="H146" i="1" s="1"/>
  <c r="H145" i="1"/>
  <c r="E145" i="1"/>
  <c r="E144" i="1"/>
  <c r="H144" i="1" s="1"/>
  <c r="E143" i="1"/>
  <c r="H143" i="1" s="1"/>
  <c r="E142" i="1"/>
  <c r="E140" i="1" s="1"/>
  <c r="H141" i="1"/>
  <c r="E141" i="1"/>
  <c r="G140" i="1"/>
  <c r="F140" i="1"/>
  <c r="D140" i="1"/>
  <c r="C140" i="1"/>
  <c r="H139" i="1"/>
  <c r="E139" i="1"/>
  <c r="E138" i="1"/>
  <c r="H138" i="1" s="1"/>
  <c r="E137" i="1"/>
  <c r="H137" i="1" s="1"/>
  <c r="E136" i="1"/>
  <c r="H136" i="1" s="1"/>
  <c r="H135" i="1"/>
  <c r="E135" i="1"/>
  <c r="E134" i="1"/>
  <c r="H134" i="1" s="1"/>
  <c r="E133" i="1"/>
  <c r="H133" i="1" s="1"/>
  <c r="E132" i="1"/>
  <c r="E130" i="1" s="1"/>
  <c r="E131" i="1"/>
  <c r="H131" i="1" s="1"/>
  <c r="G130" i="1"/>
  <c r="F130" i="1"/>
  <c r="D130" i="1"/>
  <c r="C130" i="1"/>
  <c r="E128" i="1"/>
  <c r="H128" i="1" s="1"/>
  <c r="E127" i="1"/>
  <c r="H127" i="1" s="1"/>
  <c r="E126" i="1"/>
  <c r="H126" i="1" s="1"/>
  <c r="E125" i="1"/>
  <c r="E118" i="1" s="1"/>
  <c r="H124" i="1"/>
  <c r="H123" i="1"/>
  <c r="E123" i="1"/>
  <c r="E122" i="1"/>
  <c r="H122" i="1" s="1"/>
  <c r="E121" i="1"/>
  <c r="H121" i="1" s="1"/>
  <c r="H120" i="1"/>
  <c r="E120" i="1"/>
  <c r="H119" i="1"/>
  <c r="E119" i="1"/>
  <c r="G118" i="1"/>
  <c r="F118" i="1"/>
  <c r="D118" i="1"/>
  <c r="C118" i="1"/>
  <c r="H116" i="1"/>
  <c r="E116" i="1"/>
  <c r="E115" i="1"/>
  <c r="H115" i="1" s="1"/>
  <c r="E114" i="1"/>
  <c r="H114" i="1" s="1"/>
  <c r="H113" i="1"/>
  <c r="E113" i="1"/>
  <c r="H112" i="1"/>
  <c r="E112" i="1"/>
  <c r="E111" i="1"/>
  <c r="H111" i="1" s="1"/>
  <c r="E110" i="1"/>
  <c r="H110" i="1" s="1"/>
  <c r="H109" i="1"/>
  <c r="E109" i="1"/>
  <c r="H108" i="1"/>
  <c r="E107" i="1"/>
  <c r="H107" i="1" s="1"/>
  <c r="G106" i="1"/>
  <c r="F106" i="1"/>
  <c r="E106" i="1"/>
  <c r="D106" i="1"/>
  <c r="C106" i="1"/>
  <c r="E104" i="1"/>
  <c r="H104" i="1" s="1"/>
  <c r="H103" i="1"/>
  <c r="E102" i="1"/>
  <c r="H102" i="1" s="1"/>
  <c r="H101" i="1"/>
  <c r="E101" i="1"/>
  <c r="H100" i="1"/>
  <c r="E100" i="1"/>
  <c r="E99" i="1"/>
  <c r="H99" i="1" s="1"/>
  <c r="E98" i="1"/>
  <c r="H98" i="1" s="1"/>
  <c r="G97" i="1"/>
  <c r="F97" i="1"/>
  <c r="D97" i="1"/>
  <c r="D95" i="1" s="1"/>
  <c r="C97" i="1"/>
  <c r="C95" i="1" s="1"/>
  <c r="F95" i="1"/>
  <c r="E94" i="1"/>
  <c r="H94" i="1" s="1"/>
  <c r="E93" i="1"/>
  <c r="H93" i="1" s="1"/>
  <c r="H92" i="1"/>
  <c r="E92" i="1"/>
  <c r="H91" i="1"/>
  <c r="E91" i="1"/>
  <c r="E90" i="1"/>
  <c r="H90" i="1" s="1"/>
  <c r="E89" i="1"/>
  <c r="H89" i="1" s="1"/>
  <c r="H88" i="1"/>
  <c r="H87" i="1" s="1"/>
  <c r="E88" i="1"/>
  <c r="G87" i="1"/>
  <c r="F87" i="1"/>
  <c r="D87" i="1"/>
  <c r="C87" i="1"/>
  <c r="H85" i="1"/>
  <c r="E85" i="1"/>
  <c r="H84" i="1"/>
  <c r="E84" i="1"/>
  <c r="E83" i="1"/>
  <c r="E82" i="1" s="1"/>
  <c r="G82" i="1"/>
  <c r="F82" i="1"/>
  <c r="D82" i="1"/>
  <c r="C82" i="1"/>
  <c r="E80" i="1"/>
  <c r="H80" i="1" s="1"/>
  <c r="E79" i="1"/>
  <c r="H79" i="1" s="1"/>
  <c r="H78" i="1"/>
  <c r="E78" i="1"/>
  <c r="H77" i="1"/>
  <c r="E77" i="1"/>
  <c r="E76" i="1"/>
  <c r="H76" i="1" s="1"/>
  <c r="E75" i="1"/>
  <c r="H75" i="1" s="1"/>
  <c r="H74" i="1"/>
  <c r="E74" i="1"/>
  <c r="H73" i="1"/>
  <c r="E73" i="1"/>
  <c r="G72" i="1"/>
  <c r="F72" i="1"/>
  <c r="E72" i="1"/>
  <c r="D72" i="1"/>
  <c r="C72" i="1"/>
  <c r="H70" i="1"/>
  <c r="E70" i="1"/>
  <c r="E69" i="1"/>
  <c r="H69" i="1" s="1"/>
  <c r="E68" i="1"/>
  <c r="H68" i="1" s="1"/>
  <c r="G67" i="1"/>
  <c r="F67" i="1"/>
  <c r="D67" i="1"/>
  <c r="C67" i="1"/>
  <c r="E65" i="1"/>
  <c r="H65" i="1" s="1"/>
  <c r="H64" i="1"/>
  <c r="E64" i="1"/>
  <c r="H63" i="1"/>
  <c r="E63" i="1"/>
  <c r="E62" i="1"/>
  <c r="H62" i="1" s="1"/>
  <c r="E61" i="1"/>
  <c r="H61" i="1" s="1"/>
  <c r="H60" i="1"/>
  <c r="E60" i="1"/>
  <c r="H59" i="1"/>
  <c r="E59" i="1"/>
  <c r="E58" i="1"/>
  <c r="H58" i="1" s="1"/>
  <c r="E57" i="1"/>
  <c r="H57" i="1" s="1"/>
  <c r="G56" i="1"/>
  <c r="F56" i="1"/>
  <c r="D56" i="1"/>
  <c r="C56" i="1"/>
  <c r="E54" i="1"/>
  <c r="H54" i="1" s="1"/>
  <c r="H53" i="1"/>
  <c r="E53" i="1"/>
  <c r="H52" i="1"/>
  <c r="E52" i="1"/>
  <c r="E51" i="1"/>
  <c r="H51" i="1" s="1"/>
  <c r="E50" i="1"/>
  <c r="H50" i="1" s="1"/>
  <c r="H49" i="1"/>
  <c r="E49" i="1"/>
  <c r="H48" i="1"/>
  <c r="E48" i="1"/>
  <c r="E47" i="1"/>
  <c r="H47" i="1" s="1"/>
  <c r="E46" i="1"/>
  <c r="H46" i="1" s="1"/>
  <c r="G45" i="1"/>
  <c r="F45" i="1"/>
  <c r="D45" i="1"/>
  <c r="C45" i="1"/>
  <c r="E43" i="1"/>
  <c r="H43" i="1" s="1"/>
  <c r="H42" i="1"/>
  <c r="E42" i="1"/>
  <c r="H41" i="1"/>
  <c r="E41" i="1"/>
  <c r="E40" i="1"/>
  <c r="H40" i="1" s="1"/>
  <c r="E38" i="1"/>
  <c r="H38" i="1" s="1"/>
  <c r="H37" i="1"/>
  <c r="E37" i="1"/>
  <c r="H36" i="1"/>
  <c r="E36" i="1"/>
  <c r="E35" i="1"/>
  <c r="H35" i="1" s="1"/>
  <c r="E34" i="1"/>
  <c r="H34" i="1" s="1"/>
  <c r="G33" i="1"/>
  <c r="F33" i="1"/>
  <c r="D33" i="1"/>
  <c r="C33" i="1"/>
  <c r="E31" i="1"/>
  <c r="H31" i="1" s="1"/>
  <c r="H30" i="1"/>
  <c r="E30" i="1"/>
  <c r="H29" i="1"/>
  <c r="E29" i="1"/>
  <c r="E28" i="1"/>
  <c r="H28" i="1" s="1"/>
  <c r="E27" i="1"/>
  <c r="H27" i="1" s="1"/>
  <c r="H26" i="1"/>
  <c r="E26" i="1"/>
  <c r="H25" i="1"/>
  <c r="E25" i="1"/>
  <c r="E24" i="1"/>
  <c r="H24" i="1" s="1"/>
  <c r="E22" i="1"/>
  <c r="H22" i="1" s="1"/>
  <c r="G21" i="1"/>
  <c r="F21" i="1"/>
  <c r="D21" i="1"/>
  <c r="C21" i="1"/>
  <c r="E19" i="1"/>
  <c r="H19" i="1" s="1"/>
  <c r="H18" i="1"/>
  <c r="E18" i="1"/>
  <c r="H17" i="1"/>
  <c r="E17" i="1"/>
  <c r="E16" i="1"/>
  <c r="H16" i="1" s="1"/>
  <c r="E15" i="1"/>
  <c r="H15" i="1" s="1"/>
  <c r="H14" i="1"/>
  <c r="E14" i="1"/>
  <c r="H13" i="1"/>
  <c r="H12" i="1" s="1"/>
  <c r="E13" i="1"/>
  <c r="G12" i="1"/>
  <c r="G10" i="1" s="1"/>
  <c r="G180" i="1" s="1"/>
  <c r="F12" i="1"/>
  <c r="F10" i="1" s="1"/>
  <c r="F180" i="1" s="1"/>
  <c r="D12" i="1"/>
  <c r="D10" i="1" s="1"/>
  <c r="C12" i="1"/>
  <c r="C10" i="1"/>
  <c r="H72" i="1" l="1"/>
  <c r="H33" i="1"/>
  <c r="H45" i="1"/>
  <c r="H56" i="1"/>
  <c r="H106" i="1"/>
  <c r="C180" i="1"/>
  <c r="H67" i="1"/>
  <c r="H97" i="1"/>
  <c r="H21" i="1"/>
  <c r="H10" i="1" s="1"/>
  <c r="D180" i="1"/>
  <c r="H130" i="1"/>
  <c r="H140" i="1"/>
  <c r="H151" i="1"/>
  <c r="E12" i="1"/>
  <c r="E10" i="1" s="1"/>
  <c r="H157" i="1"/>
  <c r="H156" i="1" s="1"/>
  <c r="H83" i="1"/>
  <c r="H82" i="1" s="1"/>
  <c r="E166" i="1"/>
  <c r="E21" i="1"/>
  <c r="E33" i="1"/>
  <c r="E45" i="1"/>
  <c r="E56" i="1"/>
  <c r="E67" i="1"/>
  <c r="E97" i="1"/>
  <c r="H125" i="1"/>
  <c r="H118" i="1" s="1"/>
  <c r="H132" i="1"/>
  <c r="H142" i="1"/>
  <c r="E87" i="1"/>
  <c r="E171" i="1"/>
  <c r="H95" i="1" l="1"/>
  <c r="H180" i="1" s="1"/>
  <c r="E95" i="1"/>
  <c r="E180" i="1" s="1"/>
</calcChain>
</file>

<file path=xl/sharedStrings.xml><?xml version="1.0" encoding="utf-8"?>
<sst xmlns="http://schemas.openxmlformats.org/spreadsheetml/2006/main" count="168" uniqueCount="101">
  <si>
    <t>Estado Analítico del Ejercicio del Presupuesto de Egresos Detallado - LDF</t>
  </si>
  <si>
    <t>Clasificación por Objeto del Gasto (Capítulo y Concepto)</t>
  </si>
  <si>
    <t>Del 1 de Enero al 30 de Junio de 2025</t>
  </si>
  <si>
    <t>(Cifras en Pesos)</t>
  </si>
  <si>
    <t>Concepto</t>
  </si>
  <si>
    <t>Egresos</t>
  </si>
  <si>
    <t>Subejercicio</t>
  </si>
  <si>
    <t>Aprobado</t>
  </si>
  <si>
    <t>Ampliaciones/</t>
  </si>
  <si>
    <t>Modificado</t>
  </si>
  <si>
    <t>Devengado</t>
  </si>
  <si>
    <t>Pagado</t>
  </si>
  <si>
    <t>(Reducciones)</t>
  </si>
  <si>
    <t>Gasto No Etiquetado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</si>
  <si>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</si>
  <si>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</si>
  <si>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</si>
  <si>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</si>
  <si>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</si>
  <si>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</si>
  <si>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</si>
  <si>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</si>
  <si>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</si>
  <si>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t>
  </si>
  <si>
    <t>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</si>
  <si>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</si>
  <si>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</si>
  <si>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</si>
  <si>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</si>
  <si>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</si>
  <si>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</si>
  <si>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</si>
  <si>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</si>
  <si>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</si>
  <si>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</si>
  <si>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</si>
  <si>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</si>
  <si>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</si>
  <si>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</si>
  <si>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Conservación</t>
  </si>
  <si>
    <t>Servicios de Comunicación Social y Publicidad</t>
  </si>
  <si>
    <t>Servicios de Traslado y Viáticos</t>
  </si>
  <si>
    <t>Servicios Oficiales</t>
  </si>
  <si>
    <t>Otros Servicios Generales</t>
  </si>
  <si>
    <t xml:space="preserve">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</si>
  <si>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</si>
  <si>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</si>
  <si>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</si>
  <si>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</si>
  <si>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</si>
  <si>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</si>
  <si>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</si>
  <si>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</si>
  <si>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</si>
  <si>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 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</si>
  <si>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</si>
  <si>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</si>
  <si>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</si>
  <si>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</si>
  <si>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</si>
  <si>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</si>
  <si>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</si>
  <si>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</si>
  <si>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</si>
  <si>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 xml:space="preserve"> Inversión Pública </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</si>
  <si>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</si>
  <si>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</si>
  <si>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</si>
  <si>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</si>
  <si>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</si>
  <si>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</si>
  <si>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</si>
  <si>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</si>
  <si>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</si>
  <si>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r>
      <t>Fideicomiso de Desastres Naturales (</t>
    </r>
    <r>
      <rPr>
        <i/>
        <sz val="9"/>
        <color rgb="FF000000"/>
        <rFont val="Calibri"/>
        <family val="2"/>
        <scheme val="minor"/>
      </rPr>
      <t>Informativo</t>
    </r>
    <r>
      <rPr>
        <sz val="9"/>
        <color rgb="FF000000"/>
        <rFont val="Calibri"/>
        <family val="2"/>
        <scheme val="minor"/>
      </rPr>
      <t>)</t>
    </r>
  </si>
  <si>
    <t>Otras Inversiones Financieras</t>
  </si>
  <si>
    <t>Provisiones para Contingencias y Otras Erogaciones Especiales</t>
  </si>
  <si>
    <t xml:space="preserve">Participaciones y Aportaciones </t>
  </si>
  <si>
    <t>Participaciones</t>
  </si>
  <si>
    <t>Aportaciones</t>
  </si>
  <si>
    <t>Convenios</t>
  </si>
  <si>
    <t xml:space="preserve">Deuda Pública </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</si>
  <si>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</si>
  <si>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</si>
  <si>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</si>
  <si>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</si>
  <si>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</si>
  <si>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</si>
  <si>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</si>
  <si>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Gasto Etiquetado</t>
  </si>
  <si>
    <t xml:space="preserve"> Servicios Personales </t>
  </si>
  <si>
    <t xml:space="preserve">Materiales y Suministros </t>
  </si>
  <si>
    <t>Transferencias, Asignaciones, Subsidios y Otras Ayudas</t>
  </si>
  <si>
    <t xml:space="preserve"> Inversión Pública</t>
  </si>
  <si>
    <t xml:space="preserve"> Inversiones Financieras y Otras Provisiones</t>
  </si>
  <si>
    <t xml:space="preserve"> Inversiones en Fideicomisos, Mandatos y Otros Análogos</t>
  </si>
  <si>
    <r>
      <t>Fideicomiso de Desastres Naturales (</t>
    </r>
    <r>
      <rPr>
        <i/>
        <sz val="9"/>
        <color rgb="FF000000"/>
        <rFont val="Calibri"/>
        <family val="2"/>
        <scheme val="minor"/>
      </rPr>
      <t>Informativo)</t>
    </r>
  </si>
  <si>
    <t>Deuda Pública</t>
  </si>
  <si>
    <t xml:space="preserve"> 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</si>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</sst>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font>
      <sz val="11"/>
      <color theme="1"/>
      <name val="Calibri"/>
      <family val="2"/>
      <scheme val="minor"/>
    </font>
    <font>
      <sz val="11"/>
      <color theme="1"/>
      <name val="Calibri"/>
      <family val="2"/>
      <scheme val="minor"/>
    </font>
    <font>
      <b/>
      <sz val="10"/>
      <color rgb="FF000000"/>
      <name val="Encode Sans SemiExpanded SemiBo"/>
    </font>
    <font>
      <sz val="11"/>
      <color theme="1"/>
      <name val="Encode Sans SemiExpanded SemiBo"/>
    </font>
    <font>
      <b/>
      <sz val="7"/>
      <color rgb="FF000000"/>
      <name val="Encode Sans SemiExpanded SemiBo"/>
    </font>
    <font>
      <sz val="10"/>
      <color theme="1"/>
      <name val="Encode Sans"/>
    </font>
    <font>
      <b/>
      <sz val="10"/>
      <name val="Encode Sans"/>
    </font>
    <font>
      <b/>
      <sz val="8"/>
      <color theme="0"/>
      <name val="Encode Sans"/>
    </font>
    <font>
      <sz val="11"/>
      <color theme="0"/>
      <name val="Encode Sans"/>
    </font>
    <font>
      <b/>
      <sz val="8"/>
      <color theme="0"/>
      <name val="DINPro-Regular"/>
      <family val="3"/>
    </font>
    <font>
      <sz val="11"/>
      <color theme="1"/>
      <name val="Helvetica"/>
      <family val="2"/>
    </font>
    <font>
      <b/>
      <sz val="9"/>
      <color rgb="FF000000"/>
      <name val="Calibri"/>
      <family val="2"/>
      <scheme val="minor"/>
    </font>
    <font>
      <sz val="9"/>
      <color rgb="FF000000"/>
      <name val="Calibri"/>
      <family val="2"/>
      <scheme val="minor"/>
    </font>
    <font>
      <sz val="9"/>
      <color theme="1"/>
      <name val="Calibri"/>
      <family val="2"/>
      <scheme val="minor"/>
    </font>
    <font>
      <i/>
      <sz val="9"/>
      <color rgb="FF000000"/>
      <name val="Calibri"/>
      <family val="2"/>
      <scheme val="minor"/>
    </font>
    <font>
      <sz val="8"/>
      <color rgb="FF000000"/>
      <name val="Calibri"/>
      <family val="2"/>
      <scheme val="minor"/>
    </font>
    <font>
      <sz val="8"/>
      <color theme="1"/>
      <name val="Calibri"/>
      <family val="2"/>
      <scheme val="minor"/>
    </font>
    <font>
      <sz val="8"/>
      <color theme="1"/>
      <name val="DINPro-Regular"/>
      <family val="3"/>
    </font>
    <font>
      <sz val="11"/>
      <color theme="1"/>
      <name val="DINPro-Regular"/>
      <family val="3"/>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auto="1"/>
      </bottom>
      <diagonal/>
    </border>
    <border>
      <left style="thin">
        <color rgb="FF000000"/>
      </left>
      <right style="thin">
        <color indexed="64"/>
      </right>
      <top/>
      <bottom style="thin">
        <color auto="1"/>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rgb="FF000000"/>
      </right>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lignment horizontal="center" vertical="top"/>
    </xf>
    <xf numFmtId="43" fontId="3" fillId="0" borderId="0" xfId="1" applyFont="1" applyAlignment="1">
      <alignment vertical="top"/>
    </xf>
    <xf numFmtId="0" fontId="3" fillId="0" borderId="0" xfId="0" applyFont="1" applyAlignment="1">
      <alignment vertical="top"/>
    </xf>
    <xf numFmtId="0" fontId="2" fillId="0" borderId="0" xfId="0" applyFont="1" applyAlignment="1">
      <alignment horizontal="center" vertical="center"/>
    </xf>
    <xf numFmtId="43" fontId="3" fillId="0" borderId="0" xfId="1" applyFont="1"/>
    <xf numFmtId="0" fontId="3" fillId="0" borderId="0" xfId="0" applyFont="1"/>
    <xf numFmtId="0" fontId="4" fillId="0" borderId="0" xfId="0" applyFont="1" applyAlignment="1">
      <alignment horizontal="center" vertical="center"/>
    </xf>
    <xf numFmtId="0" fontId="5" fillId="0" borderId="0" xfId="0" applyFont="1"/>
    <xf numFmtId="0" fontId="6" fillId="2" borderId="0" xfId="0" applyFont="1" applyFill="1" applyProtection="1">
      <protection locked="0"/>
    </xf>
    <xf numFmtId="43" fontId="5" fillId="0" borderId="0" xfId="1" applyFont="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43" fontId="8" fillId="0" borderId="0" xfId="1" applyFont="1"/>
    <xf numFmtId="0" fontId="8" fillId="0" borderId="0" xfId="0" applyFont="1"/>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43" fontId="10" fillId="0" borderId="0" xfId="1" applyFont="1"/>
    <xf numFmtId="0" fontId="10" fillId="0" borderId="0" xfId="0" applyFont="1"/>
    <xf numFmtId="3" fontId="11" fillId="4" borderId="7" xfId="0" applyNumberFormat="1" applyFont="1" applyFill="1" applyBorder="1" applyAlignment="1">
      <alignment horizontal="left" vertical="center"/>
    </xf>
    <xf numFmtId="3" fontId="11" fillId="4" borderId="8" xfId="0" applyNumberFormat="1" applyFont="1" applyFill="1" applyBorder="1" applyAlignment="1">
      <alignment horizontal="left" vertical="center"/>
    </xf>
    <xf numFmtId="3" fontId="11" fillId="4" borderId="17" xfId="0" applyNumberFormat="1" applyFont="1" applyFill="1" applyBorder="1" applyAlignment="1">
      <alignment horizontal="right" vertical="center"/>
    </xf>
    <xf numFmtId="3" fontId="11" fillId="4" borderId="11" xfId="0" applyNumberFormat="1" applyFont="1" applyFill="1" applyBorder="1" applyAlignment="1">
      <alignment horizontal="right" vertical="center"/>
    </xf>
    <xf numFmtId="43" fontId="0" fillId="0" borderId="0" xfId="1" applyFont="1"/>
    <xf numFmtId="3" fontId="11" fillId="4" borderId="7" xfId="0" applyNumberFormat="1" applyFont="1" applyFill="1" applyBorder="1" applyAlignment="1">
      <alignment horizontal="left" vertical="center"/>
    </xf>
    <xf numFmtId="3" fontId="11" fillId="4" borderId="8" xfId="0" applyNumberFormat="1" applyFont="1" applyFill="1" applyBorder="1" applyAlignment="1">
      <alignment horizontal="left" vertical="center"/>
    </xf>
    <xf numFmtId="3" fontId="12" fillId="4" borderId="7" xfId="0" applyNumberFormat="1" applyFont="1" applyFill="1" applyBorder="1" applyAlignment="1">
      <alignment horizontal="left" vertical="center"/>
    </xf>
    <xf numFmtId="3" fontId="12" fillId="4" borderId="0" xfId="0" applyNumberFormat="1" applyFont="1" applyFill="1" applyAlignment="1">
      <alignment horizontal="left" vertical="center"/>
    </xf>
    <xf numFmtId="3" fontId="12" fillId="4" borderId="17" xfId="0" applyNumberFormat="1" applyFont="1" applyFill="1" applyBorder="1" applyAlignment="1" applyProtection="1">
      <alignment horizontal="right" vertical="center"/>
      <protection locked="0"/>
    </xf>
    <xf numFmtId="3" fontId="13" fillId="0" borderId="0" xfId="0" applyNumberFormat="1" applyFont="1" applyProtection="1">
      <protection locked="0"/>
    </xf>
    <xf numFmtId="3" fontId="12" fillId="4" borderId="17" xfId="0" applyNumberFormat="1" applyFont="1" applyFill="1" applyBorder="1" applyAlignment="1">
      <alignment horizontal="right" vertical="center"/>
    </xf>
    <xf numFmtId="3" fontId="12" fillId="4" borderId="11" xfId="0" applyNumberFormat="1" applyFont="1" applyFill="1" applyBorder="1" applyAlignment="1">
      <alignment horizontal="right" vertical="center"/>
    </xf>
    <xf numFmtId="3" fontId="12" fillId="4" borderId="7" xfId="0" applyNumberFormat="1" applyFont="1" applyFill="1" applyBorder="1" applyAlignment="1">
      <alignment horizontal="left" vertical="center"/>
    </xf>
    <xf numFmtId="3" fontId="12" fillId="4" borderId="18" xfId="0" applyNumberFormat="1" applyFont="1" applyFill="1" applyBorder="1" applyAlignment="1">
      <alignment horizontal="left" vertical="center"/>
    </xf>
    <xf numFmtId="3" fontId="12" fillId="4" borderId="19" xfId="0" applyNumberFormat="1" applyFont="1" applyFill="1" applyBorder="1" applyAlignment="1">
      <alignment horizontal="left" vertical="center"/>
    </xf>
    <xf numFmtId="3" fontId="12" fillId="4" borderId="20" xfId="0" applyNumberFormat="1" applyFont="1" applyFill="1" applyBorder="1" applyAlignment="1" applyProtection="1">
      <alignment horizontal="right" vertical="center"/>
      <protection locked="0"/>
    </xf>
    <xf numFmtId="3" fontId="13" fillId="0" borderId="19" xfId="0" applyNumberFormat="1" applyFont="1" applyBorder="1" applyProtection="1">
      <protection locked="0"/>
    </xf>
    <xf numFmtId="3" fontId="12" fillId="4" borderId="20" xfId="0" applyNumberFormat="1" applyFont="1" applyFill="1" applyBorder="1" applyAlignment="1">
      <alignment horizontal="right" vertical="center"/>
    </xf>
    <xf numFmtId="3" fontId="12" fillId="4" borderId="21" xfId="0" applyNumberFormat="1" applyFont="1" applyFill="1" applyBorder="1" applyAlignment="1">
      <alignment horizontal="right" vertical="center"/>
    </xf>
    <xf numFmtId="3" fontId="12" fillId="4" borderId="1" xfId="0" applyNumberFormat="1" applyFont="1" applyFill="1" applyBorder="1" applyAlignment="1">
      <alignment horizontal="left" vertical="center"/>
    </xf>
    <xf numFmtId="3" fontId="12" fillId="4" borderId="22" xfId="0" applyNumberFormat="1" applyFont="1" applyFill="1" applyBorder="1" applyAlignment="1">
      <alignment horizontal="left" vertical="center"/>
    </xf>
    <xf numFmtId="3" fontId="12" fillId="4" borderId="23" xfId="0" applyNumberFormat="1" applyFont="1" applyFill="1" applyBorder="1" applyAlignment="1" applyProtection="1">
      <alignment horizontal="right" vertical="center"/>
      <protection locked="0"/>
    </xf>
    <xf numFmtId="3" fontId="13" fillId="0" borderId="22" xfId="0" applyNumberFormat="1" applyFont="1" applyBorder="1" applyProtection="1">
      <protection locked="0"/>
    </xf>
    <xf numFmtId="3" fontId="12" fillId="4" borderId="23" xfId="0" applyNumberFormat="1" applyFont="1" applyFill="1" applyBorder="1" applyAlignment="1">
      <alignment horizontal="right" vertical="center"/>
    </xf>
    <xf numFmtId="3" fontId="12" fillId="4" borderId="6" xfId="0" applyNumberFormat="1" applyFont="1" applyFill="1" applyBorder="1" applyAlignment="1">
      <alignment horizontal="right" vertical="center"/>
    </xf>
    <xf numFmtId="3" fontId="13" fillId="0" borderId="8" xfId="0" applyNumberFormat="1" applyFont="1" applyBorder="1" applyProtection="1">
      <protection locked="0"/>
    </xf>
    <xf numFmtId="3" fontId="12" fillId="4" borderId="24" xfId="0" applyNumberFormat="1" applyFont="1" applyFill="1" applyBorder="1" applyAlignment="1">
      <alignment horizontal="right" vertical="center"/>
    </xf>
    <xf numFmtId="3" fontId="13" fillId="0" borderId="17" xfId="0" applyNumberFormat="1" applyFont="1" applyBorder="1" applyProtection="1">
      <protection locked="0"/>
    </xf>
    <xf numFmtId="3" fontId="13" fillId="0" borderId="25" xfId="0" applyNumberFormat="1" applyFont="1" applyBorder="1" applyProtection="1">
      <protection locked="0"/>
    </xf>
    <xf numFmtId="3" fontId="11" fillId="4" borderId="9" xfId="0" applyNumberFormat="1" applyFont="1" applyFill="1" applyBorder="1" applyAlignment="1">
      <alignment horizontal="right" vertical="center"/>
    </xf>
    <xf numFmtId="3" fontId="12" fillId="4" borderId="26" xfId="0" applyNumberFormat="1" applyFont="1" applyFill="1" applyBorder="1" applyAlignment="1">
      <alignment horizontal="right" vertical="center"/>
    </xf>
    <xf numFmtId="3" fontId="12" fillId="4" borderId="0" xfId="0" applyNumberFormat="1" applyFont="1" applyFill="1" applyAlignment="1">
      <alignment horizontal="left"/>
    </xf>
    <xf numFmtId="43" fontId="0" fillId="0" borderId="0" xfId="1" applyFont="1" applyBorder="1"/>
    <xf numFmtId="3" fontId="15" fillId="4" borderId="18" xfId="0" applyNumberFormat="1" applyFont="1" applyFill="1" applyBorder="1" applyAlignment="1">
      <alignment horizontal="left" vertical="center"/>
    </xf>
    <xf numFmtId="3" fontId="15" fillId="4" borderId="19" xfId="0" applyNumberFormat="1" applyFont="1" applyFill="1" applyBorder="1" applyAlignment="1">
      <alignment horizontal="left" vertical="center"/>
    </xf>
    <xf numFmtId="3" fontId="15" fillId="4" borderId="20" xfId="0" applyNumberFormat="1" applyFont="1" applyFill="1" applyBorder="1" applyAlignment="1">
      <alignment horizontal="right" vertical="center"/>
    </xf>
    <xf numFmtId="3" fontId="15" fillId="4" borderId="27" xfId="0" applyNumberFormat="1" applyFont="1" applyFill="1" applyBorder="1" applyAlignment="1">
      <alignment horizontal="right" vertical="center"/>
    </xf>
    <xf numFmtId="3" fontId="15" fillId="4" borderId="26" xfId="0" applyNumberFormat="1" applyFont="1" applyFill="1" applyBorder="1" applyAlignment="1">
      <alignment horizontal="right" vertical="center"/>
    </xf>
    <xf numFmtId="3" fontId="16" fillId="0" borderId="0" xfId="0" applyNumberFormat="1" applyFont="1" applyProtection="1">
      <protection locked="0"/>
    </xf>
    <xf numFmtId="43" fontId="0" fillId="0" borderId="0" xfId="1" applyFont="1" applyProtection="1">
      <protection locked="0"/>
    </xf>
    <xf numFmtId="0" fontId="0" fillId="0" borderId="0" xfId="0" applyProtection="1">
      <protection locked="0"/>
    </xf>
    <xf numFmtId="0" fontId="15" fillId="0" borderId="0" xfId="0" applyFont="1" applyAlignment="1">
      <alignment horizontal="justify" vertical="top" wrapText="1"/>
    </xf>
    <xf numFmtId="0" fontId="16" fillId="0" borderId="0" xfId="0" applyFont="1" applyAlignment="1">
      <alignment vertical="center"/>
    </xf>
    <xf numFmtId="164" fontId="0" fillId="0" borderId="0" xfId="1" applyNumberFormat="1" applyFont="1" applyProtection="1">
      <protection locked="0"/>
    </xf>
    <xf numFmtId="0" fontId="17" fillId="0" borderId="0" xfId="0" applyFont="1" applyAlignment="1">
      <alignment vertical="center"/>
    </xf>
    <xf numFmtId="0" fontId="18" fillId="0" borderId="0" xfId="0" applyFont="1" applyProtection="1">
      <protection locked="0"/>
    </xf>
    <xf numFmtId="164" fontId="18" fillId="0" borderId="0" xfId="1" applyNumberFormat="1" applyFont="1" applyProtection="1">
      <protection locked="0"/>
    </xf>
    <xf numFmtId="43" fontId="18" fillId="0" borderId="0" xfId="1" applyFont="1" applyProtection="1">
      <protection locked="0"/>
    </xf>
    <xf numFmtId="43" fontId="16" fillId="0" borderId="0" xfId="1" applyFont="1"/>
    <xf numFmtId="43" fontId="0" fillId="0" borderId="0" xfId="0" applyNumberFormat="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104775</xdr:rowOff>
    </xdr:from>
    <xdr:to>
      <xdr:col>1</xdr:col>
      <xdr:colOff>2139313</xdr:colOff>
      <xdr:row>3</xdr:row>
      <xdr:rowOff>81825</xdr:rowOff>
    </xdr:to>
    <xdr:pic>
      <xdr:nvPicPr>
        <xdr:cNvPr id="2" name="Imagen 1">
          <a:extLst>
            <a:ext uri="{FF2B5EF4-FFF2-40B4-BE49-F238E27FC236}">
              <a16:creationId xmlns:a16="http://schemas.microsoft.com/office/drawing/2014/main" id="{DDB67EEF-A486-4B8B-AD66-85632AC4FEE6}"/>
            </a:ext>
          </a:extLst>
        </xdr:cNvPr>
        <xdr:cNvPicPr>
          <a:picLocks noChangeAspect="1"/>
        </xdr:cNvPicPr>
      </xdr:nvPicPr>
      <xdr:blipFill rotWithShape="1">
        <a:blip xmlns:r="http://schemas.openxmlformats.org/officeDocument/2006/relationships" r:embed="rId1"/>
        <a:srcRect l="3009" t="5953"/>
        <a:stretch/>
      </xdr:blipFill>
      <xdr:spPr>
        <a:xfrm>
          <a:off x="466725" y="104775"/>
          <a:ext cx="1939288" cy="720000"/>
        </a:xfrm>
        <a:prstGeom prst="rect">
          <a:avLst/>
        </a:prstGeom>
      </xdr:spPr>
    </xdr:pic>
    <xdr:clientData/>
  </xdr:twoCellAnchor>
  <xdr:twoCellAnchor editAs="oneCell">
    <xdr:from>
      <xdr:col>6</xdr:col>
      <xdr:colOff>561975</xdr:colOff>
      <xdr:row>0</xdr:row>
      <xdr:rowOff>76200</xdr:rowOff>
    </xdr:from>
    <xdr:to>
      <xdr:col>6</xdr:col>
      <xdr:colOff>1275279</xdr:colOff>
      <xdr:row>3</xdr:row>
      <xdr:rowOff>161250</xdr:rowOff>
    </xdr:to>
    <xdr:pic>
      <xdr:nvPicPr>
        <xdr:cNvPr id="3" name="Imagen 2">
          <a:extLst>
            <a:ext uri="{FF2B5EF4-FFF2-40B4-BE49-F238E27FC236}">
              <a16:creationId xmlns:a16="http://schemas.microsoft.com/office/drawing/2014/main" id="{AD42AB4D-925A-484A-BD08-CC4434B1EC2E}"/>
            </a:ext>
          </a:extLst>
        </xdr:cNvPr>
        <xdr:cNvPicPr>
          <a:picLocks noChangeAspect="1"/>
        </xdr:cNvPicPr>
      </xdr:nvPicPr>
      <xdr:blipFill rotWithShape="1">
        <a:blip xmlns:r="http://schemas.openxmlformats.org/officeDocument/2006/relationships" r:embed="rId2"/>
        <a:srcRect l="3090" t="1974"/>
        <a:stretch/>
      </xdr:blipFill>
      <xdr:spPr>
        <a:xfrm flipH="1">
          <a:off x="10306050" y="76200"/>
          <a:ext cx="713304"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480D-C08B-4E4F-B5A2-243651D9FDB4}">
  <sheetPr>
    <tabColor theme="7" tint="0.59999389629810485"/>
  </sheetPr>
  <dimension ref="A1:N202"/>
  <sheetViews>
    <sheetView showGridLines="0" tabSelected="1" topLeftCell="A163" zoomScaleNormal="100" workbookViewId="0">
      <selection activeCell="F189" sqref="F189"/>
    </sheetView>
  </sheetViews>
  <sheetFormatPr baseColWidth="10" defaultRowHeight="15"/>
  <cols>
    <col min="1" max="1" width="4" customWidth="1"/>
    <col min="2" max="2" width="63.28515625" customWidth="1"/>
    <col min="3" max="8" width="19.7109375" customWidth="1"/>
    <col min="9" max="9" width="17.85546875" style="40" bestFit="1" customWidth="1"/>
    <col min="10" max="10" width="16.85546875" style="40" bestFit="1" customWidth="1"/>
    <col min="11" max="14" width="17.85546875" style="40" bestFit="1" customWidth="1"/>
  </cols>
  <sheetData>
    <row r="1" spans="1:14" s="3" customFormat="1" ht="19.5" customHeight="1">
      <c r="A1" s="1" t="s">
        <v>0</v>
      </c>
      <c r="B1" s="1"/>
      <c r="C1" s="1"/>
      <c r="D1" s="1"/>
      <c r="E1" s="1"/>
      <c r="F1" s="1"/>
      <c r="G1" s="1"/>
      <c r="H1" s="1"/>
      <c r="I1" s="2"/>
      <c r="J1" s="2"/>
      <c r="K1" s="2"/>
      <c r="L1" s="2"/>
      <c r="M1" s="2"/>
      <c r="N1" s="2"/>
    </row>
    <row r="2" spans="1:14" s="6" customFormat="1" ht="19.5" customHeight="1">
      <c r="A2" s="4" t="s">
        <v>1</v>
      </c>
      <c r="B2" s="4"/>
      <c r="C2" s="4"/>
      <c r="D2" s="4"/>
      <c r="E2" s="4"/>
      <c r="F2" s="4"/>
      <c r="G2" s="4"/>
      <c r="H2" s="4"/>
      <c r="I2" s="5"/>
      <c r="J2" s="5"/>
      <c r="K2" s="5"/>
      <c r="L2" s="5"/>
      <c r="M2" s="5"/>
      <c r="N2" s="5"/>
    </row>
    <row r="3" spans="1:14" s="6" customFormat="1" ht="19.5" customHeight="1">
      <c r="A3" s="4" t="s">
        <v>2</v>
      </c>
      <c r="B3" s="4"/>
      <c r="C3" s="4"/>
      <c r="D3" s="4"/>
      <c r="E3" s="4"/>
      <c r="F3" s="4"/>
      <c r="G3" s="4"/>
      <c r="H3" s="4"/>
      <c r="I3" s="5"/>
      <c r="J3" s="5"/>
      <c r="K3" s="5"/>
      <c r="L3" s="5"/>
      <c r="M3" s="5"/>
      <c r="N3" s="5"/>
    </row>
    <row r="4" spans="1:14" s="6" customFormat="1" ht="14.25" customHeight="1">
      <c r="A4" s="7" t="s">
        <v>3</v>
      </c>
      <c r="B4" s="7"/>
      <c r="C4" s="7"/>
      <c r="D4" s="7"/>
      <c r="E4" s="7"/>
      <c r="F4" s="7"/>
      <c r="G4" s="7"/>
      <c r="H4" s="7"/>
      <c r="I4" s="5"/>
      <c r="J4" s="5"/>
      <c r="K4" s="5"/>
      <c r="L4" s="5"/>
      <c r="M4" s="5"/>
      <c r="N4" s="5"/>
    </row>
    <row r="5" spans="1:14" s="8" customFormat="1" ht="5.0999999999999996" customHeight="1">
      <c r="B5" s="9"/>
      <c r="C5" s="9"/>
      <c r="D5" s="9"/>
      <c r="E5" s="9"/>
      <c r="F5" s="9"/>
      <c r="G5" s="9"/>
      <c r="H5" s="9"/>
      <c r="I5" s="10"/>
      <c r="J5" s="10"/>
      <c r="K5" s="10"/>
      <c r="L5" s="10"/>
      <c r="M5" s="10"/>
      <c r="N5" s="10"/>
    </row>
    <row r="6" spans="1:14" s="18" customFormat="1" ht="14.25">
      <c r="A6" s="11" t="s">
        <v>4</v>
      </c>
      <c r="B6" s="12"/>
      <c r="C6" s="13" t="s">
        <v>5</v>
      </c>
      <c r="D6" s="14"/>
      <c r="E6" s="14"/>
      <c r="F6" s="14"/>
      <c r="G6" s="15"/>
      <c r="H6" s="16" t="s">
        <v>6</v>
      </c>
      <c r="I6" s="17"/>
      <c r="J6" s="17"/>
      <c r="K6" s="17"/>
      <c r="L6" s="17"/>
      <c r="M6" s="17"/>
      <c r="N6" s="17"/>
    </row>
    <row r="7" spans="1:14" s="18" customFormat="1" ht="14.25">
      <c r="A7" s="19"/>
      <c r="B7" s="20"/>
      <c r="C7" s="21" t="s">
        <v>7</v>
      </c>
      <c r="D7" s="22" t="s">
        <v>8</v>
      </c>
      <c r="E7" s="21" t="s">
        <v>9</v>
      </c>
      <c r="F7" s="21" t="s">
        <v>10</v>
      </c>
      <c r="G7" s="21" t="s">
        <v>11</v>
      </c>
      <c r="H7" s="23"/>
      <c r="I7" s="17"/>
      <c r="J7" s="17"/>
      <c r="K7" s="17"/>
      <c r="L7" s="17"/>
      <c r="M7" s="17"/>
      <c r="N7" s="17"/>
    </row>
    <row r="8" spans="1:14" s="18" customFormat="1" ht="14.25">
      <c r="A8" s="24"/>
      <c r="B8" s="25"/>
      <c r="C8" s="26"/>
      <c r="D8" s="27" t="s">
        <v>12</v>
      </c>
      <c r="E8" s="26"/>
      <c r="F8" s="26"/>
      <c r="G8" s="26"/>
      <c r="H8" s="28"/>
      <c r="I8" s="17"/>
      <c r="J8" s="17"/>
      <c r="K8" s="17"/>
      <c r="L8" s="17"/>
      <c r="M8" s="17"/>
      <c r="N8" s="17"/>
    </row>
    <row r="9" spans="1:14" s="35" customFormat="1" ht="3" customHeight="1">
      <c r="A9" s="29"/>
      <c r="B9" s="30"/>
      <c r="C9" s="31"/>
      <c r="D9" s="32"/>
      <c r="E9" s="31"/>
      <c r="F9" s="31"/>
      <c r="G9" s="31"/>
      <c r="H9" s="33"/>
      <c r="I9" s="34"/>
      <c r="J9" s="34"/>
      <c r="K9" s="34"/>
      <c r="L9" s="34"/>
      <c r="M9" s="34"/>
      <c r="N9" s="34"/>
    </row>
    <row r="10" spans="1:14" ht="14.25" customHeight="1">
      <c r="A10" s="36" t="s">
        <v>13</v>
      </c>
      <c r="B10" s="37"/>
      <c r="C10" s="38">
        <f t="shared" ref="C10:H10" si="0">C12+C21+C33+C45+C56+C67+C72+C82+C87</f>
        <v>45403097771.000015</v>
      </c>
      <c r="D10" s="38">
        <f t="shared" si="0"/>
        <v>3608658277.3000002</v>
      </c>
      <c r="E10" s="38">
        <f t="shared" si="0"/>
        <v>49011756048.300018</v>
      </c>
      <c r="F10" s="38">
        <f t="shared" si="0"/>
        <v>22189067139.139996</v>
      </c>
      <c r="G10" s="38">
        <f t="shared" si="0"/>
        <v>20945099191.279995</v>
      </c>
      <c r="H10" s="39">
        <f t="shared" si="0"/>
        <v>26822688909.160019</v>
      </c>
    </row>
    <row r="11" spans="1:14" ht="6" customHeight="1">
      <c r="A11" s="41"/>
      <c r="B11" s="42"/>
      <c r="C11" s="38"/>
      <c r="D11" s="38"/>
      <c r="E11" s="38"/>
      <c r="F11" s="38"/>
      <c r="G11" s="38"/>
      <c r="H11" s="39"/>
    </row>
    <row r="12" spans="1:14">
      <c r="A12" s="36" t="s">
        <v>14</v>
      </c>
      <c r="B12" s="37"/>
      <c r="C12" s="38">
        <f t="shared" ref="C12:H12" si="1">SUM(C13:C19)</f>
        <v>13964044167.630011</v>
      </c>
      <c r="D12" s="38">
        <f t="shared" ref="D12:G12" si="2">SUM(D13:D19)</f>
        <v>-77664876.809999928</v>
      </c>
      <c r="E12" s="38">
        <f t="shared" si="2"/>
        <v>13886379290.820011</v>
      </c>
      <c r="F12" s="38">
        <f t="shared" si="2"/>
        <v>5924288912.3499975</v>
      </c>
      <c r="G12" s="38">
        <f t="shared" si="2"/>
        <v>5881255741.5299969</v>
      </c>
      <c r="H12" s="39">
        <f t="shared" si="1"/>
        <v>7962090378.4700127</v>
      </c>
    </row>
    <row r="13" spans="1:14">
      <c r="A13" s="43"/>
      <c r="B13" s="44" t="s">
        <v>15</v>
      </c>
      <c r="C13" s="45">
        <v>4705748053</v>
      </c>
      <c r="D13" s="46">
        <v>-397466353.1500001</v>
      </c>
      <c r="E13" s="47">
        <f t="shared" ref="E13:E19" si="3">C13+D13</f>
        <v>4308281699.8500004</v>
      </c>
      <c r="F13" s="45">
        <v>2101665595.8099992</v>
      </c>
      <c r="G13" s="46">
        <v>2101665595.8099992</v>
      </c>
      <c r="H13" s="48">
        <f t="shared" ref="H13:H19" si="4">E13-F13</f>
        <v>2206616104.0400009</v>
      </c>
    </row>
    <row r="14" spans="1:14">
      <c r="A14" s="43"/>
      <c r="B14" s="44" t="s">
        <v>16</v>
      </c>
      <c r="C14" s="45">
        <v>305302104.30000001</v>
      </c>
      <c r="D14" s="46">
        <v>11615648.169999994</v>
      </c>
      <c r="E14" s="47">
        <f t="shared" si="3"/>
        <v>316917752.47000003</v>
      </c>
      <c r="F14" s="45">
        <v>143316809.31000009</v>
      </c>
      <c r="G14" s="46">
        <v>143316809.31000009</v>
      </c>
      <c r="H14" s="48">
        <f t="shared" si="4"/>
        <v>173600943.15999994</v>
      </c>
    </row>
    <row r="15" spans="1:14">
      <c r="A15" s="43"/>
      <c r="B15" s="44" t="s">
        <v>17</v>
      </c>
      <c r="C15" s="45">
        <v>3794744034.9300027</v>
      </c>
      <c r="D15" s="46">
        <v>226337763.73000014</v>
      </c>
      <c r="E15" s="47">
        <f t="shared" si="3"/>
        <v>4021081798.6600027</v>
      </c>
      <c r="F15" s="45">
        <v>1561182704.6100001</v>
      </c>
      <c r="G15" s="46">
        <v>1559622658.51</v>
      </c>
      <c r="H15" s="48">
        <f t="shared" si="4"/>
        <v>2459899094.0500026</v>
      </c>
    </row>
    <row r="16" spans="1:14">
      <c r="A16" s="43"/>
      <c r="B16" s="44" t="s">
        <v>18</v>
      </c>
      <c r="C16" s="45">
        <v>1430425774.2100043</v>
      </c>
      <c r="D16" s="46">
        <v>40734906.250000022</v>
      </c>
      <c r="E16" s="47">
        <f t="shared" si="3"/>
        <v>1471160680.4600043</v>
      </c>
      <c r="F16" s="45">
        <v>643840067.11999846</v>
      </c>
      <c r="G16" s="46">
        <v>620041178.45999849</v>
      </c>
      <c r="H16" s="48">
        <f t="shared" si="4"/>
        <v>827320613.34000587</v>
      </c>
    </row>
    <row r="17" spans="1:8">
      <c r="A17" s="43"/>
      <c r="B17" s="44" t="s">
        <v>19</v>
      </c>
      <c r="C17" s="45">
        <v>3140256412.5900016</v>
      </c>
      <c r="D17" s="46">
        <v>16795565.109999988</v>
      </c>
      <c r="E17" s="47">
        <f t="shared" si="3"/>
        <v>3157051977.7000017</v>
      </c>
      <c r="F17" s="45">
        <v>1225944604.319999</v>
      </c>
      <c r="G17" s="46">
        <v>1208270368.2599993</v>
      </c>
      <c r="H17" s="48">
        <f t="shared" si="4"/>
        <v>1931107373.3800027</v>
      </c>
    </row>
    <row r="18" spans="1:8">
      <c r="A18" s="43"/>
      <c r="B18" s="44" t="s">
        <v>20</v>
      </c>
      <c r="C18" s="45">
        <v>200000</v>
      </c>
      <c r="D18" s="46">
        <v>0</v>
      </c>
      <c r="E18" s="47">
        <f t="shared" si="3"/>
        <v>200000</v>
      </c>
      <c r="F18" s="45">
        <v>0</v>
      </c>
      <c r="G18" s="46">
        <v>0</v>
      </c>
      <c r="H18" s="48">
        <f t="shared" si="4"/>
        <v>200000</v>
      </c>
    </row>
    <row r="19" spans="1:8">
      <c r="A19" s="43"/>
      <c r="B19" s="44" t="s">
        <v>21</v>
      </c>
      <c r="C19" s="45">
        <v>587367788.5999999</v>
      </c>
      <c r="D19" s="46">
        <v>24317593.080000002</v>
      </c>
      <c r="E19" s="47">
        <f t="shared" si="3"/>
        <v>611685381.67999995</v>
      </c>
      <c r="F19" s="45">
        <v>248339131.18000001</v>
      </c>
      <c r="G19" s="46">
        <v>248339131.18000001</v>
      </c>
      <c r="H19" s="48">
        <f t="shared" si="4"/>
        <v>363346250.49999994</v>
      </c>
    </row>
    <row r="20" spans="1:8" ht="6.75" customHeight="1">
      <c r="A20" s="43"/>
      <c r="B20" s="44"/>
      <c r="C20" s="47"/>
      <c r="D20" s="47"/>
      <c r="E20" s="47"/>
      <c r="F20" s="47"/>
      <c r="G20" s="47"/>
      <c r="H20" s="48"/>
    </row>
    <row r="21" spans="1:8">
      <c r="A21" s="36" t="s">
        <v>22</v>
      </c>
      <c r="B21" s="37"/>
      <c r="C21" s="38">
        <f t="shared" ref="C21:H21" si="5">SUM(C22:C31)</f>
        <v>1138680962.2800002</v>
      </c>
      <c r="D21" s="38">
        <f t="shared" si="5"/>
        <v>180027505.77000004</v>
      </c>
      <c r="E21" s="38">
        <f t="shared" si="5"/>
        <v>1318708468.0500002</v>
      </c>
      <c r="F21" s="38">
        <f>SUM(F22:F31)</f>
        <v>434801607.53999996</v>
      </c>
      <c r="G21" s="38">
        <f>SUM(G22:G31)</f>
        <v>377828228.95000011</v>
      </c>
      <c r="H21" s="39">
        <f t="shared" si="5"/>
        <v>883906860.51000023</v>
      </c>
    </row>
    <row r="22" spans="1:8">
      <c r="A22" s="49"/>
      <c r="B22" s="44" t="s">
        <v>23</v>
      </c>
      <c r="C22" s="45">
        <v>577944332.03000021</v>
      </c>
      <c r="D22" s="46">
        <v>74054715.050000101</v>
      </c>
      <c r="E22" s="47">
        <f t="shared" ref="E22:E31" si="6">C22+D22</f>
        <v>651999047.08000028</v>
      </c>
      <c r="F22" s="45">
        <v>106877720.55000001</v>
      </c>
      <c r="G22" s="46">
        <v>97818480.730000079</v>
      </c>
      <c r="H22" s="48">
        <f>E22-F22</f>
        <v>545121326.53000021</v>
      </c>
    </row>
    <row r="23" spans="1:8">
      <c r="A23" s="49"/>
      <c r="B23" s="44" t="s">
        <v>24</v>
      </c>
      <c r="C23" s="47"/>
      <c r="D23" s="47"/>
      <c r="E23" s="47"/>
      <c r="F23" s="47"/>
      <c r="G23" s="47"/>
      <c r="H23" s="48"/>
    </row>
    <row r="24" spans="1:8">
      <c r="A24" s="43"/>
      <c r="B24" s="44" t="s">
        <v>25</v>
      </c>
      <c r="C24" s="45">
        <v>202709992.79999998</v>
      </c>
      <c r="D24" s="46">
        <v>6672789.8499999996</v>
      </c>
      <c r="E24" s="47">
        <f t="shared" si="6"/>
        <v>209382782.64999998</v>
      </c>
      <c r="F24" s="45">
        <v>90507408.910000026</v>
      </c>
      <c r="G24" s="46">
        <v>58662461.759999998</v>
      </c>
      <c r="H24" s="48">
        <f t="shared" ref="H24:H31" si="7">E24-F24</f>
        <v>118875373.73999995</v>
      </c>
    </row>
    <row r="25" spans="1:8">
      <c r="A25" s="43"/>
      <c r="B25" s="44" t="s">
        <v>26</v>
      </c>
      <c r="C25" s="45">
        <v>0</v>
      </c>
      <c r="D25" s="46">
        <v>1004.56</v>
      </c>
      <c r="E25" s="47">
        <f t="shared" si="6"/>
        <v>1004.56</v>
      </c>
      <c r="F25" s="45">
        <v>1004.56</v>
      </c>
      <c r="G25" s="46">
        <v>1004.56</v>
      </c>
      <c r="H25" s="48">
        <f t="shared" si="7"/>
        <v>0</v>
      </c>
    </row>
    <row r="26" spans="1:8">
      <c r="A26" s="43"/>
      <c r="B26" s="44" t="s">
        <v>27</v>
      </c>
      <c r="C26" s="45">
        <v>12691947.489999998</v>
      </c>
      <c r="D26" s="46">
        <v>23160653.979999993</v>
      </c>
      <c r="E26" s="47">
        <f t="shared" si="6"/>
        <v>35852601.469999991</v>
      </c>
      <c r="F26" s="45">
        <v>11403080.769999998</v>
      </c>
      <c r="G26" s="46">
        <v>9139647.0500000045</v>
      </c>
      <c r="H26" s="48">
        <f t="shared" si="7"/>
        <v>24449520.699999996</v>
      </c>
    </row>
    <row r="27" spans="1:8">
      <c r="A27" s="43"/>
      <c r="B27" s="44" t="s">
        <v>28</v>
      </c>
      <c r="C27" s="45">
        <v>8241980.6900000004</v>
      </c>
      <c r="D27" s="46">
        <v>33770660.159999989</v>
      </c>
      <c r="E27" s="47">
        <f t="shared" si="6"/>
        <v>42012640.849999987</v>
      </c>
      <c r="F27" s="45">
        <v>13452381.770000003</v>
      </c>
      <c r="G27" s="46">
        <v>13175757.300000004</v>
      </c>
      <c r="H27" s="48">
        <f t="shared" si="7"/>
        <v>28560259.079999983</v>
      </c>
    </row>
    <row r="28" spans="1:8">
      <c r="A28" s="43"/>
      <c r="B28" s="44" t="s">
        <v>29</v>
      </c>
      <c r="C28" s="45">
        <v>175574853.55000001</v>
      </c>
      <c r="D28" s="46">
        <v>20838495.049999997</v>
      </c>
      <c r="E28" s="47">
        <f t="shared" si="6"/>
        <v>196413348.60000002</v>
      </c>
      <c r="F28" s="45">
        <v>90173203.169999987</v>
      </c>
      <c r="G28" s="46">
        <v>80637854.25999999</v>
      </c>
      <c r="H28" s="48">
        <f t="shared" si="7"/>
        <v>106240145.43000004</v>
      </c>
    </row>
    <row r="29" spans="1:8">
      <c r="A29" s="43"/>
      <c r="B29" s="44" t="s">
        <v>30</v>
      </c>
      <c r="C29" s="45">
        <v>92711783.290000007</v>
      </c>
      <c r="D29" s="46">
        <v>28490774.379999921</v>
      </c>
      <c r="E29" s="47">
        <f t="shared" si="6"/>
        <v>121202557.66999993</v>
      </c>
      <c r="F29" s="45">
        <v>115197808.64999999</v>
      </c>
      <c r="G29" s="46">
        <v>114973912.69</v>
      </c>
      <c r="H29" s="48">
        <f t="shared" si="7"/>
        <v>6004749.0199999362</v>
      </c>
    </row>
    <row r="30" spans="1:8">
      <c r="A30" s="43"/>
      <c r="B30" s="44" t="s">
        <v>31</v>
      </c>
      <c r="C30" s="45">
        <v>2611103.42</v>
      </c>
      <c r="D30" s="46">
        <v>-1297092.4300000002</v>
      </c>
      <c r="E30" s="47">
        <f t="shared" si="6"/>
        <v>1314010.9899999998</v>
      </c>
      <c r="F30" s="45">
        <v>0</v>
      </c>
      <c r="G30" s="46">
        <v>0</v>
      </c>
      <c r="H30" s="48">
        <f t="shared" si="7"/>
        <v>1314010.9899999998</v>
      </c>
    </row>
    <row r="31" spans="1:8">
      <c r="A31" s="43"/>
      <c r="B31" s="44" t="s">
        <v>32</v>
      </c>
      <c r="C31" s="45">
        <v>66194969.009999998</v>
      </c>
      <c r="D31" s="46">
        <v>-5664494.8299999898</v>
      </c>
      <c r="E31" s="47">
        <f t="shared" si="6"/>
        <v>60530474.180000007</v>
      </c>
      <c r="F31" s="45">
        <v>7188999.1599999955</v>
      </c>
      <c r="G31" s="46">
        <v>3419110.6</v>
      </c>
      <c r="H31" s="48">
        <f t="shared" si="7"/>
        <v>53341475.020000011</v>
      </c>
    </row>
    <row r="32" spans="1:8" ht="4.5" customHeight="1">
      <c r="A32" s="43"/>
      <c r="B32" s="44"/>
      <c r="C32" s="47"/>
      <c r="D32" s="47"/>
      <c r="E32" s="47"/>
      <c r="F32" s="47"/>
      <c r="G32" s="47"/>
      <c r="H32" s="48"/>
    </row>
    <row r="33" spans="1:8">
      <c r="A33" s="36" t="s">
        <v>33</v>
      </c>
      <c r="B33" s="37"/>
      <c r="C33" s="38">
        <f t="shared" ref="C33:H33" si="8">SUM(C34:C43)</f>
        <v>3401582138.3700008</v>
      </c>
      <c r="D33" s="38">
        <f t="shared" si="8"/>
        <v>966045490.18999958</v>
      </c>
      <c r="E33" s="38">
        <f t="shared" si="8"/>
        <v>4367627628.5599995</v>
      </c>
      <c r="F33" s="38">
        <f t="shared" si="8"/>
        <v>1867585587.8199999</v>
      </c>
      <c r="G33" s="38">
        <f t="shared" si="8"/>
        <v>1665311684.9799995</v>
      </c>
      <c r="H33" s="39">
        <f t="shared" si="8"/>
        <v>2500042040.7400007</v>
      </c>
    </row>
    <row r="34" spans="1:8">
      <c r="A34" s="43"/>
      <c r="B34" s="44" t="s">
        <v>34</v>
      </c>
      <c r="C34" s="45">
        <v>335511326.58000022</v>
      </c>
      <c r="D34" s="46">
        <v>115791048.72000001</v>
      </c>
      <c r="E34" s="47">
        <f t="shared" ref="E34:E43" si="9">C34+D34</f>
        <v>451302375.30000025</v>
      </c>
      <c r="F34" s="45">
        <v>191297174.92000008</v>
      </c>
      <c r="G34" s="46">
        <v>188621559.03999996</v>
      </c>
      <c r="H34" s="48">
        <f t="shared" ref="H34:H43" si="10">E34-F34</f>
        <v>260005200.38000017</v>
      </c>
    </row>
    <row r="35" spans="1:8">
      <c r="A35" s="43"/>
      <c r="B35" s="44" t="s">
        <v>35</v>
      </c>
      <c r="C35" s="45">
        <v>356220748.53000009</v>
      </c>
      <c r="D35" s="46">
        <v>304097672.01999992</v>
      </c>
      <c r="E35" s="47">
        <f t="shared" si="9"/>
        <v>660318420.54999995</v>
      </c>
      <c r="F35" s="45">
        <v>205103457.1500001</v>
      </c>
      <c r="G35" s="46">
        <v>140436871.88</v>
      </c>
      <c r="H35" s="48">
        <f t="shared" si="10"/>
        <v>455214963.39999986</v>
      </c>
    </row>
    <row r="36" spans="1:8">
      <c r="A36" s="43"/>
      <c r="B36" s="44" t="s">
        <v>36</v>
      </c>
      <c r="C36" s="45">
        <v>434221778.96999997</v>
      </c>
      <c r="D36" s="46">
        <v>-143398797.66000009</v>
      </c>
      <c r="E36" s="47">
        <f t="shared" si="9"/>
        <v>290822981.30999988</v>
      </c>
      <c r="F36" s="45">
        <v>128495381.66</v>
      </c>
      <c r="G36" s="46">
        <v>113113929.22</v>
      </c>
      <c r="H36" s="48">
        <f t="shared" si="10"/>
        <v>162327599.64999989</v>
      </c>
    </row>
    <row r="37" spans="1:8">
      <c r="A37" s="43"/>
      <c r="B37" s="44" t="s">
        <v>37</v>
      </c>
      <c r="C37" s="45">
        <v>466580637.69999999</v>
      </c>
      <c r="D37" s="46">
        <v>-212626976.36000004</v>
      </c>
      <c r="E37" s="47">
        <f t="shared" si="9"/>
        <v>253953661.33999994</v>
      </c>
      <c r="F37" s="45">
        <v>149880382.55999994</v>
      </c>
      <c r="G37" s="46">
        <v>143469882.28999996</v>
      </c>
      <c r="H37" s="48">
        <f t="shared" si="10"/>
        <v>104073278.78</v>
      </c>
    </row>
    <row r="38" spans="1:8">
      <c r="A38" s="49"/>
      <c r="B38" s="44" t="s">
        <v>38</v>
      </c>
      <c r="C38" s="45">
        <v>269836797.17999989</v>
      </c>
      <c r="D38" s="46">
        <v>262843318.24999967</v>
      </c>
      <c r="E38" s="47">
        <f t="shared" si="9"/>
        <v>532680115.42999959</v>
      </c>
      <c r="F38" s="45">
        <v>134413917.56000006</v>
      </c>
      <c r="G38" s="46">
        <v>115820794.27000001</v>
      </c>
      <c r="H38" s="48">
        <f t="shared" si="10"/>
        <v>398266197.86999953</v>
      </c>
    </row>
    <row r="39" spans="1:8">
      <c r="A39" s="49"/>
      <c r="B39" s="44" t="s">
        <v>39</v>
      </c>
      <c r="C39" s="47">
        <v>0</v>
      </c>
      <c r="D39" s="47">
        <v>0</v>
      </c>
      <c r="E39" s="47"/>
      <c r="F39" s="47">
        <v>0</v>
      </c>
      <c r="G39" s="47">
        <v>0</v>
      </c>
      <c r="H39" s="48"/>
    </row>
    <row r="40" spans="1:8">
      <c r="A40" s="43"/>
      <c r="B40" s="44" t="s">
        <v>40</v>
      </c>
      <c r="C40" s="45">
        <v>1855331.0299999998</v>
      </c>
      <c r="D40" s="46">
        <v>528800165.70999998</v>
      </c>
      <c r="E40" s="47">
        <f t="shared" si="9"/>
        <v>530655496.73999995</v>
      </c>
      <c r="F40" s="45">
        <v>255499947.76000002</v>
      </c>
      <c r="G40" s="46">
        <v>230539545.63999999</v>
      </c>
      <c r="H40" s="48">
        <f t="shared" si="10"/>
        <v>275155548.9799999</v>
      </c>
    </row>
    <row r="41" spans="1:8">
      <c r="A41" s="43"/>
      <c r="B41" s="44" t="s">
        <v>41</v>
      </c>
      <c r="C41" s="45">
        <v>409641464.96999991</v>
      </c>
      <c r="D41" s="46">
        <v>15604505.819999998</v>
      </c>
      <c r="E41" s="47">
        <f t="shared" si="9"/>
        <v>425245970.7899999</v>
      </c>
      <c r="F41" s="45">
        <v>252714710.20000002</v>
      </c>
      <c r="G41" s="46">
        <v>244965282.26999995</v>
      </c>
      <c r="H41" s="48">
        <f t="shared" si="10"/>
        <v>172531260.58999988</v>
      </c>
    </row>
    <row r="42" spans="1:8">
      <c r="A42" s="43"/>
      <c r="B42" s="44" t="s">
        <v>42</v>
      </c>
      <c r="C42" s="45">
        <v>106524667.62000005</v>
      </c>
      <c r="D42" s="46">
        <v>61408837.460000008</v>
      </c>
      <c r="E42" s="47">
        <f t="shared" si="9"/>
        <v>167933505.08000004</v>
      </c>
      <c r="F42" s="45">
        <v>59918393.229999989</v>
      </c>
      <c r="G42" s="46">
        <v>49156408.54999999</v>
      </c>
      <c r="H42" s="48">
        <f t="shared" si="10"/>
        <v>108015111.85000005</v>
      </c>
    </row>
    <row r="43" spans="1:8">
      <c r="A43" s="43"/>
      <c r="B43" s="44" t="s">
        <v>43</v>
      </c>
      <c r="C43" s="45">
        <v>1021189385.7900008</v>
      </c>
      <c r="D43" s="46">
        <v>33525716.230000019</v>
      </c>
      <c r="E43" s="47">
        <f t="shared" si="9"/>
        <v>1054715102.0200008</v>
      </c>
      <c r="F43" s="45">
        <v>490262222.77999967</v>
      </c>
      <c r="G43" s="46">
        <v>439187411.81999969</v>
      </c>
      <c r="H43" s="48">
        <f t="shared" si="10"/>
        <v>564452879.2400012</v>
      </c>
    </row>
    <row r="44" spans="1:8" ht="4.5" customHeight="1">
      <c r="A44" s="43"/>
      <c r="B44" s="44"/>
      <c r="C44" s="47"/>
      <c r="D44" s="47"/>
      <c r="E44" s="47"/>
      <c r="F44" s="47"/>
      <c r="G44" s="47"/>
      <c r="H44" s="48"/>
    </row>
    <row r="45" spans="1:8">
      <c r="A45" s="36" t="s">
        <v>44</v>
      </c>
      <c r="B45" s="37"/>
      <c r="C45" s="38">
        <f t="shared" ref="C45:H45" si="11">SUM(C46:C54)</f>
        <v>14938243402.700006</v>
      </c>
      <c r="D45" s="38">
        <f t="shared" si="11"/>
        <v>1857219169.98</v>
      </c>
      <c r="E45" s="38">
        <f t="shared" si="11"/>
        <v>16795462572.680006</v>
      </c>
      <c r="F45" s="38">
        <f t="shared" si="11"/>
        <v>7712212978.7700033</v>
      </c>
      <c r="G45" s="38">
        <f t="shared" si="11"/>
        <v>7497222540.2799997</v>
      </c>
      <c r="H45" s="39">
        <f t="shared" si="11"/>
        <v>9083249593.9100018</v>
      </c>
    </row>
    <row r="46" spans="1:8">
      <c r="A46" s="43"/>
      <c r="B46" s="44" t="s">
        <v>45</v>
      </c>
      <c r="C46" s="45">
        <v>13119287078.560007</v>
      </c>
      <c r="D46" s="46">
        <v>1058186037.9100001</v>
      </c>
      <c r="E46" s="47">
        <f t="shared" ref="E46:E54" si="12">C46+D46</f>
        <v>14177473116.470007</v>
      </c>
      <c r="F46" s="45">
        <v>6915210689.6500044</v>
      </c>
      <c r="G46" s="46">
        <v>6739093483.71</v>
      </c>
      <c r="H46" s="48">
        <f t="shared" ref="H46:H54" si="13">E46-F46</f>
        <v>7262262426.8200026</v>
      </c>
    </row>
    <row r="47" spans="1:8">
      <c r="A47" s="43"/>
      <c r="B47" s="44" t="s">
        <v>46</v>
      </c>
      <c r="C47" s="45">
        <v>0</v>
      </c>
      <c r="D47" s="46">
        <v>0</v>
      </c>
      <c r="E47" s="47">
        <f t="shared" si="12"/>
        <v>0</v>
      </c>
      <c r="F47" s="45">
        <v>0</v>
      </c>
      <c r="G47" s="46">
        <v>0</v>
      </c>
      <c r="H47" s="48">
        <f t="shared" si="13"/>
        <v>0</v>
      </c>
    </row>
    <row r="48" spans="1:8">
      <c r="A48" s="43"/>
      <c r="B48" s="44" t="s">
        <v>47</v>
      </c>
      <c r="C48" s="45">
        <v>471789457.10000002</v>
      </c>
      <c r="D48" s="46">
        <v>328869998.21999997</v>
      </c>
      <c r="E48" s="47">
        <f t="shared" si="12"/>
        <v>800659455.31999993</v>
      </c>
      <c r="F48" s="45">
        <v>400369930.01999998</v>
      </c>
      <c r="G48" s="46">
        <v>398513300.04999989</v>
      </c>
      <c r="H48" s="48">
        <f t="shared" si="13"/>
        <v>400289525.29999995</v>
      </c>
    </row>
    <row r="49" spans="1:8">
      <c r="A49" s="43"/>
      <c r="B49" s="44" t="s">
        <v>48</v>
      </c>
      <c r="C49" s="45">
        <v>1204967931.9699996</v>
      </c>
      <c r="D49" s="46">
        <v>472105333.85000002</v>
      </c>
      <c r="E49" s="47">
        <f t="shared" si="12"/>
        <v>1677073265.8199997</v>
      </c>
      <c r="F49" s="45">
        <v>316751865.70000005</v>
      </c>
      <c r="G49" s="46">
        <v>289943603.78999996</v>
      </c>
      <c r="H49" s="48">
        <f t="shared" si="13"/>
        <v>1360321400.1199996</v>
      </c>
    </row>
    <row r="50" spans="1:8">
      <c r="A50" s="43"/>
      <c r="B50" s="44" t="s">
        <v>49</v>
      </c>
      <c r="C50" s="45">
        <v>118781535.06999999</v>
      </c>
      <c r="D50" s="46">
        <v>0</v>
      </c>
      <c r="E50" s="47">
        <f t="shared" si="12"/>
        <v>118781535.06999999</v>
      </c>
      <c r="F50" s="45">
        <v>65563693.400000006</v>
      </c>
      <c r="G50" s="46">
        <v>55355352.730000004</v>
      </c>
      <c r="H50" s="48">
        <f t="shared" si="13"/>
        <v>53217841.669999987</v>
      </c>
    </row>
    <row r="51" spans="1:8">
      <c r="A51" s="50"/>
      <c r="B51" s="51" t="s">
        <v>50</v>
      </c>
      <c r="C51" s="52">
        <v>23417400</v>
      </c>
      <c r="D51" s="53">
        <v>-1942200</v>
      </c>
      <c r="E51" s="54">
        <f t="shared" si="12"/>
        <v>21475200</v>
      </c>
      <c r="F51" s="52">
        <v>14316800</v>
      </c>
      <c r="G51" s="53">
        <v>14316800</v>
      </c>
      <c r="H51" s="55">
        <f t="shared" si="13"/>
        <v>7158400</v>
      </c>
    </row>
    <row r="52" spans="1:8">
      <c r="A52" s="56"/>
      <c r="B52" s="57" t="s">
        <v>51</v>
      </c>
      <c r="C52" s="58">
        <v>0</v>
      </c>
      <c r="D52" s="59">
        <v>0</v>
      </c>
      <c r="E52" s="60">
        <f t="shared" si="12"/>
        <v>0</v>
      </c>
      <c r="F52" s="58">
        <v>0</v>
      </c>
      <c r="G52" s="59">
        <v>0</v>
      </c>
      <c r="H52" s="61">
        <f t="shared" si="13"/>
        <v>0</v>
      </c>
    </row>
    <row r="53" spans="1:8">
      <c r="A53" s="43"/>
      <c r="B53" s="44" t="s">
        <v>52</v>
      </c>
      <c r="C53" s="45">
        <v>0</v>
      </c>
      <c r="D53" s="46">
        <v>0</v>
      </c>
      <c r="E53" s="47">
        <f t="shared" si="12"/>
        <v>0</v>
      </c>
      <c r="F53" s="45">
        <v>0</v>
      </c>
      <c r="G53" s="46">
        <v>0</v>
      </c>
      <c r="H53" s="48">
        <f t="shared" si="13"/>
        <v>0</v>
      </c>
    </row>
    <row r="54" spans="1:8">
      <c r="A54" s="43"/>
      <c r="B54" s="44" t="s">
        <v>53</v>
      </c>
      <c r="C54" s="45">
        <v>0</v>
      </c>
      <c r="D54" s="46">
        <v>0</v>
      </c>
      <c r="E54" s="47">
        <f t="shared" si="12"/>
        <v>0</v>
      </c>
      <c r="F54" s="45">
        <v>0</v>
      </c>
      <c r="G54" s="46">
        <v>0</v>
      </c>
      <c r="H54" s="48">
        <f t="shared" si="13"/>
        <v>0</v>
      </c>
    </row>
    <row r="55" spans="1:8" ht="5.25" customHeight="1">
      <c r="A55" s="43"/>
      <c r="B55" s="44"/>
      <c r="C55" s="47"/>
      <c r="D55" s="47"/>
      <c r="E55" s="47"/>
      <c r="F55" s="47"/>
      <c r="G55" s="47"/>
      <c r="H55" s="48"/>
    </row>
    <row r="56" spans="1:8">
      <c r="A56" s="36" t="s">
        <v>54</v>
      </c>
      <c r="B56" s="37"/>
      <c r="C56" s="38">
        <f t="shared" ref="C56:H56" si="14">SUM(C57:C65)</f>
        <v>10541160.030000001</v>
      </c>
      <c r="D56" s="38">
        <f t="shared" si="14"/>
        <v>821363969.31999993</v>
      </c>
      <c r="E56" s="38">
        <f t="shared" si="14"/>
        <v>831905129.35000014</v>
      </c>
      <c r="F56" s="38">
        <f t="shared" si="14"/>
        <v>172186249.73999998</v>
      </c>
      <c r="G56" s="38">
        <f t="shared" si="14"/>
        <v>165100400.64000002</v>
      </c>
      <c r="H56" s="39">
        <f t="shared" si="14"/>
        <v>659718879.61000013</v>
      </c>
    </row>
    <row r="57" spans="1:8">
      <c r="A57" s="43"/>
      <c r="B57" s="44" t="s">
        <v>55</v>
      </c>
      <c r="C57" s="45">
        <v>3773719.0899999994</v>
      </c>
      <c r="D57" s="46">
        <v>230048733.85000002</v>
      </c>
      <c r="E57" s="47">
        <f t="shared" ref="E57:E65" si="15">C57+D57</f>
        <v>233822452.94000003</v>
      </c>
      <c r="F57" s="45">
        <v>34002899.00999999</v>
      </c>
      <c r="G57" s="46">
        <v>33093690.650000002</v>
      </c>
      <c r="H57" s="48">
        <f t="shared" ref="H57:H65" si="16">E57-F57</f>
        <v>199819553.93000004</v>
      </c>
    </row>
    <row r="58" spans="1:8">
      <c r="A58" s="43"/>
      <c r="B58" s="44" t="s">
        <v>56</v>
      </c>
      <c r="C58" s="45">
        <v>3253269.5200000005</v>
      </c>
      <c r="D58" s="46">
        <v>228910.6999999999</v>
      </c>
      <c r="E58" s="47">
        <f t="shared" si="15"/>
        <v>3482180.22</v>
      </c>
      <c r="F58" s="45">
        <v>2599477.27</v>
      </c>
      <c r="G58" s="46">
        <v>266474.82999999996</v>
      </c>
      <c r="H58" s="48">
        <f t="shared" si="16"/>
        <v>882702.95000000019</v>
      </c>
    </row>
    <row r="59" spans="1:8">
      <c r="A59" s="43"/>
      <c r="B59" s="44" t="s">
        <v>57</v>
      </c>
      <c r="C59" s="45">
        <v>0</v>
      </c>
      <c r="D59" s="46">
        <v>6947896.6299999999</v>
      </c>
      <c r="E59" s="47">
        <f t="shared" si="15"/>
        <v>6947896.6299999999</v>
      </c>
      <c r="F59" s="45">
        <v>33500</v>
      </c>
      <c r="G59" s="46">
        <v>0</v>
      </c>
      <c r="H59" s="48">
        <f t="shared" si="16"/>
        <v>6914396.6299999999</v>
      </c>
    </row>
    <row r="60" spans="1:8">
      <c r="A60" s="43"/>
      <c r="B60" s="44" t="s">
        <v>58</v>
      </c>
      <c r="C60" s="45">
        <v>2117577.4700000002</v>
      </c>
      <c r="D60" s="46">
        <v>172450306.71000001</v>
      </c>
      <c r="E60" s="47">
        <f t="shared" si="15"/>
        <v>174567884.18000001</v>
      </c>
      <c r="F60" s="45">
        <v>82109420.670000002</v>
      </c>
      <c r="G60" s="46">
        <v>82109420.670000002</v>
      </c>
      <c r="H60" s="48">
        <f t="shared" si="16"/>
        <v>92458463.510000005</v>
      </c>
    </row>
    <row r="61" spans="1:8">
      <c r="A61" s="43"/>
      <c r="B61" s="44" t="s">
        <v>59</v>
      </c>
      <c r="C61" s="45">
        <v>0</v>
      </c>
      <c r="D61" s="46">
        <v>0</v>
      </c>
      <c r="E61" s="47">
        <f t="shared" si="15"/>
        <v>0</v>
      </c>
      <c r="F61" s="45">
        <v>0</v>
      </c>
      <c r="G61" s="46">
        <v>0</v>
      </c>
      <c r="H61" s="48">
        <f t="shared" si="16"/>
        <v>0</v>
      </c>
    </row>
    <row r="62" spans="1:8">
      <c r="A62" s="43"/>
      <c r="B62" s="44" t="s">
        <v>60</v>
      </c>
      <c r="C62" s="45">
        <v>1291276.75</v>
      </c>
      <c r="D62" s="46">
        <v>362090230.91000003</v>
      </c>
      <c r="E62" s="47">
        <f t="shared" si="15"/>
        <v>363381507.66000003</v>
      </c>
      <c r="F62" s="45">
        <v>53384016.510000005</v>
      </c>
      <c r="G62" s="46">
        <v>49630814.490000002</v>
      </c>
      <c r="H62" s="48">
        <f t="shared" si="16"/>
        <v>309997491.15000004</v>
      </c>
    </row>
    <row r="63" spans="1:8">
      <c r="A63" s="43"/>
      <c r="B63" s="44" t="s">
        <v>61</v>
      </c>
      <c r="C63" s="45">
        <v>92513.47</v>
      </c>
      <c r="D63" s="46">
        <v>-29895.360000000001</v>
      </c>
      <c r="E63" s="47">
        <f t="shared" si="15"/>
        <v>62618.11</v>
      </c>
      <c r="F63" s="45">
        <v>0</v>
      </c>
      <c r="G63" s="46">
        <v>0</v>
      </c>
      <c r="H63" s="48">
        <f t="shared" si="16"/>
        <v>62618.11</v>
      </c>
    </row>
    <row r="64" spans="1:8">
      <c r="A64" s="43"/>
      <c r="B64" s="44" t="s">
        <v>62</v>
      </c>
      <c r="C64" s="45">
        <v>0</v>
      </c>
      <c r="D64" s="46">
        <v>0</v>
      </c>
      <c r="E64" s="47">
        <f t="shared" si="15"/>
        <v>0</v>
      </c>
      <c r="F64" s="45">
        <v>0</v>
      </c>
      <c r="G64" s="46">
        <v>0</v>
      </c>
      <c r="H64" s="48">
        <f t="shared" si="16"/>
        <v>0</v>
      </c>
    </row>
    <row r="65" spans="1:8">
      <c r="A65" s="43"/>
      <c r="B65" s="44" t="s">
        <v>63</v>
      </c>
      <c r="C65" s="45">
        <v>12803.73</v>
      </c>
      <c r="D65" s="46">
        <v>49627785.880000003</v>
      </c>
      <c r="E65" s="47">
        <f t="shared" si="15"/>
        <v>49640589.609999999</v>
      </c>
      <c r="F65" s="45">
        <v>56936.28</v>
      </c>
      <c r="G65" s="46">
        <v>0</v>
      </c>
      <c r="H65" s="48">
        <f t="shared" si="16"/>
        <v>49583653.329999998</v>
      </c>
    </row>
    <row r="66" spans="1:8" ht="5.25" customHeight="1">
      <c r="A66" s="43"/>
      <c r="B66" s="44"/>
      <c r="C66" s="47"/>
      <c r="D66" s="47"/>
      <c r="E66" s="47"/>
      <c r="F66" s="47"/>
      <c r="G66" s="47"/>
      <c r="H66" s="48"/>
    </row>
    <row r="67" spans="1:8">
      <c r="A67" s="36" t="s">
        <v>64</v>
      </c>
      <c r="B67" s="37"/>
      <c r="C67" s="38">
        <f t="shared" ref="C67:H67" si="17">SUM(C68:C70)</f>
        <v>292027034.71000004</v>
      </c>
      <c r="D67" s="38">
        <f t="shared" si="17"/>
        <v>245486707.58000004</v>
      </c>
      <c r="E67" s="38">
        <f t="shared" si="17"/>
        <v>537513742.28999996</v>
      </c>
      <c r="F67" s="38">
        <f t="shared" si="17"/>
        <v>188004780.35999998</v>
      </c>
      <c r="G67" s="38">
        <f t="shared" si="17"/>
        <v>179343084.09999996</v>
      </c>
      <c r="H67" s="39">
        <f t="shared" si="17"/>
        <v>349508961.93000007</v>
      </c>
    </row>
    <row r="68" spans="1:8">
      <c r="A68" s="43"/>
      <c r="B68" s="44" t="s">
        <v>65</v>
      </c>
      <c r="C68" s="45">
        <v>0</v>
      </c>
      <c r="D68" s="46">
        <v>215936239.75</v>
      </c>
      <c r="E68" s="47">
        <f t="shared" ref="E68:E70" si="18">C68+D68</f>
        <v>215936239.75</v>
      </c>
      <c r="F68" s="45">
        <v>141450634.79999998</v>
      </c>
      <c r="G68" s="46">
        <v>141450634.79999998</v>
      </c>
      <c r="H68" s="48">
        <f t="shared" ref="H68:H70" si="19">E68-F68</f>
        <v>74485604.950000018</v>
      </c>
    </row>
    <row r="69" spans="1:8">
      <c r="A69" s="43"/>
      <c r="B69" s="44" t="s">
        <v>66</v>
      </c>
      <c r="C69" s="45">
        <v>142027034.71000001</v>
      </c>
      <c r="D69" s="46">
        <v>-42027034.700000003</v>
      </c>
      <c r="E69" s="47">
        <f t="shared" si="18"/>
        <v>100000000.01000001</v>
      </c>
      <c r="F69" s="45">
        <v>0</v>
      </c>
      <c r="G69" s="46">
        <v>0</v>
      </c>
      <c r="H69" s="48">
        <f t="shared" si="19"/>
        <v>100000000.01000001</v>
      </c>
    </row>
    <row r="70" spans="1:8">
      <c r="A70" s="43"/>
      <c r="B70" s="44" t="s">
        <v>67</v>
      </c>
      <c r="C70" s="45">
        <v>150000000</v>
      </c>
      <c r="D70" s="46">
        <v>71577502.530000016</v>
      </c>
      <c r="E70" s="47">
        <f t="shared" si="18"/>
        <v>221577502.53000003</v>
      </c>
      <c r="F70" s="45">
        <v>46554145.559999995</v>
      </c>
      <c r="G70" s="62">
        <v>37892449.299999997</v>
      </c>
      <c r="H70" s="48">
        <f t="shared" si="19"/>
        <v>175023356.97000003</v>
      </c>
    </row>
    <row r="71" spans="1:8" ht="4.5" customHeight="1">
      <c r="A71" s="43"/>
      <c r="B71" s="44"/>
      <c r="C71" s="47"/>
      <c r="D71" s="47"/>
      <c r="E71" s="47"/>
      <c r="F71" s="47"/>
      <c r="G71" s="47"/>
      <c r="H71" s="63"/>
    </row>
    <row r="72" spans="1:8">
      <c r="A72" s="36" t="s">
        <v>68</v>
      </c>
      <c r="B72" s="37"/>
      <c r="C72" s="38">
        <f t="shared" ref="C72:H72" si="20">SUM(C73+C74+C75+C76+C77+C79+C80)</f>
        <v>458919705.54000002</v>
      </c>
      <c r="D72" s="38">
        <f t="shared" si="20"/>
        <v>333758609.99000001</v>
      </c>
      <c r="E72" s="38">
        <f t="shared" si="20"/>
        <v>792678315.52999997</v>
      </c>
      <c r="F72" s="38">
        <f t="shared" si="20"/>
        <v>190260078.88</v>
      </c>
      <c r="G72" s="38">
        <f t="shared" si="20"/>
        <v>189870420.94999999</v>
      </c>
      <c r="H72" s="38">
        <f t="shared" si="20"/>
        <v>602418236.64999998</v>
      </c>
    </row>
    <row r="73" spans="1:8">
      <c r="A73" s="43"/>
      <c r="B73" s="44" t="s">
        <v>69</v>
      </c>
      <c r="C73" s="45">
        <v>0</v>
      </c>
      <c r="D73" s="45">
        <v>0</v>
      </c>
      <c r="E73" s="47">
        <f t="shared" ref="E73:E80" si="21">C73+D73</f>
        <v>0</v>
      </c>
      <c r="F73" s="45">
        <v>0</v>
      </c>
      <c r="G73" s="45">
        <v>0</v>
      </c>
      <c r="H73" s="48">
        <f t="shared" ref="H73:H80" si="22">E73-F73</f>
        <v>0</v>
      </c>
    </row>
    <row r="74" spans="1:8">
      <c r="A74" s="43"/>
      <c r="B74" s="44" t="s">
        <v>70</v>
      </c>
      <c r="C74" s="45">
        <v>47642177.979999997</v>
      </c>
      <c r="D74" s="46">
        <v>218573381.44999999</v>
      </c>
      <c r="E74" s="47">
        <f t="shared" si="21"/>
        <v>266215559.42999998</v>
      </c>
      <c r="F74" s="64">
        <v>102162328.64</v>
      </c>
      <c r="G74" s="46">
        <v>101772670.71000001</v>
      </c>
      <c r="H74" s="48">
        <f t="shared" si="22"/>
        <v>164053230.78999996</v>
      </c>
    </row>
    <row r="75" spans="1:8">
      <c r="A75" s="43"/>
      <c r="B75" s="44" t="s">
        <v>71</v>
      </c>
      <c r="C75" s="45">
        <v>0</v>
      </c>
      <c r="D75" s="45">
        <v>0</v>
      </c>
      <c r="E75" s="47">
        <f t="shared" si="21"/>
        <v>0</v>
      </c>
      <c r="F75" s="45">
        <v>0</v>
      </c>
      <c r="G75" s="45">
        <v>0</v>
      </c>
      <c r="H75" s="48">
        <f t="shared" si="22"/>
        <v>0</v>
      </c>
    </row>
    <row r="76" spans="1:8">
      <c r="A76" s="43"/>
      <c r="B76" s="44" t="s">
        <v>72</v>
      </c>
      <c r="C76" s="45">
        <v>0</v>
      </c>
      <c r="D76" s="45">
        <v>0</v>
      </c>
      <c r="E76" s="47">
        <f t="shared" si="21"/>
        <v>0</v>
      </c>
      <c r="F76" s="45">
        <v>0</v>
      </c>
      <c r="G76" s="45">
        <v>0</v>
      </c>
      <c r="H76" s="48">
        <f t="shared" si="22"/>
        <v>0</v>
      </c>
    </row>
    <row r="77" spans="1:8">
      <c r="A77" s="43"/>
      <c r="B77" s="44" t="s">
        <v>73</v>
      </c>
      <c r="C77" s="45">
        <v>411277527.56</v>
      </c>
      <c r="D77" s="45">
        <v>115185228.53999999</v>
      </c>
      <c r="E77" s="47">
        <f t="shared" si="21"/>
        <v>526462756.10000002</v>
      </c>
      <c r="F77" s="45">
        <v>88097750.239999995</v>
      </c>
      <c r="G77" s="45">
        <v>88097750.239999995</v>
      </c>
      <c r="H77" s="48">
        <f t="shared" si="22"/>
        <v>438365005.86000001</v>
      </c>
    </row>
    <row r="78" spans="1:8">
      <c r="A78" s="43"/>
      <c r="B78" s="44" t="s">
        <v>74</v>
      </c>
      <c r="C78" s="45">
        <v>0</v>
      </c>
      <c r="D78" s="45">
        <v>0</v>
      </c>
      <c r="E78" s="47">
        <f t="shared" si="21"/>
        <v>0</v>
      </c>
      <c r="F78" s="45">
        <v>0</v>
      </c>
      <c r="G78" s="45">
        <v>0</v>
      </c>
      <c r="H78" s="48">
        <f t="shared" si="22"/>
        <v>0</v>
      </c>
    </row>
    <row r="79" spans="1:8">
      <c r="A79" s="43"/>
      <c r="B79" s="44" t="s">
        <v>75</v>
      </c>
      <c r="C79" s="45">
        <v>0</v>
      </c>
      <c r="D79" s="45">
        <v>0</v>
      </c>
      <c r="E79" s="47">
        <f t="shared" si="21"/>
        <v>0</v>
      </c>
      <c r="F79" s="45">
        <v>0</v>
      </c>
      <c r="G79" s="45">
        <v>0</v>
      </c>
      <c r="H79" s="48">
        <f t="shared" si="22"/>
        <v>0</v>
      </c>
    </row>
    <row r="80" spans="1:8">
      <c r="A80" s="43"/>
      <c r="B80" s="44" t="s">
        <v>76</v>
      </c>
      <c r="C80" s="45">
        <v>0</v>
      </c>
      <c r="D80" s="45">
        <v>0</v>
      </c>
      <c r="E80" s="47">
        <f t="shared" si="21"/>
        <v>0</v>
      </c>
      <c r="F80" s="45">
        <v>0</v>
      </c>
      <c r="G80" s="45">
        <v>0</v>
      </c>
      <c r="H80" s="48">
        <f t="shared" si="22"/>
        <v>0</v>
      </c>
    </row>
    <row r="81" spans="1:8" ht="5.25" customHeight="1">
      <c r="A81" s="43"/>
      <c r="B81" s="44"/>
      <c r="C81" s="47"/>
      <c r="D81" s="47"/>
      <c r="E81" s="47"/>
      <c r="F81" s="47"/>
      <c r="G81" s="47"/>
      <c r="H81" s="48"/>
    </row>
    <row r="82" spans="1:8">
      <c r="A82" s="36" t="s">
        <v>77</v>
      </c>
      <c r="B82" s="37"/>
      <c r="C82" s="38">
        <f t="shared" ref="C82:H82" si="23">SUM(C83:C85)</f>
        <v>7406173838</v>
      </c>
      <c r="D82" s="38">
        <f t="shared" ref="D82:G82" si="24">SUM(D83:D85)</f>
        <v>57852.270000054225</v>
      </c>
      <c r="E82" s="38">
        <f t="shared" si="24"/>
        <v>7406231690.2700005</v>
      </c>
      <c r="F82" s="38">
        <f t="shared" si="24"/>
        <v>4372084492.2599983</v>
      </c>
      <c r="G82" s="38">
        <f t="shared" si="24"/>
        <v>3662805629.0799999</v>
      </c>
      <c r="H82" s="39">
        <f t="shared" si="23"/>
        <v>3034147198.0100021</v>
      </c>
    </row>
    <row r="83" spans="1:8">
      <c r="A83" s="43"/>
      <c r="B83" s="44" t="s">
        <v>78</v>
      </c>
      <c r="C83" s="65">
        <v>7406173838</v>
      </c>
      <c r="D83" s="46">
        <v>57852.270000054225</v>
      </c>
      <c r="E83" s="47">
        <f>C83+D83</f>
        <v>7406231690.2700005</v>
      </c>
      <c r="F83" s="45">
        <v>4372084492.2599983</v>
      </c>
      <c r="G83" s="46">
        <v>3662805629.0799999</v>
      </c>
      <c r="H83" s="48">
        <f t="shared" ref="H83:H85" si="25">E83-F83</f>
        <v>3034147198.0100021</v>
      </c>
    </row>
    <row r="84" spans="1:8">
      <c r="A84" s="43"/>
      <c r="B84" s="44" t="s">
        <v>79</v>
      </c>
      <c r="C84" s="45">
        <v>0</v>
      </c>
      <c r="D84" s="45">
        <v>0</v>
      </c>
      <c r="E84" s="47">
        <f t="shared" ref="E84:E85" si="26">C84+D84</f>
        <v>0</v>
      </c>
      <c r="F84" s="45">
        <v>0</v>
      </c>
      <c r="G84" s="45">
        <v>0</v>
      </c>
      <c r="H84" s="48">
        <f t="shared" si="25"/>
        <v>0</v>
      </c>
    </row>
    <row r="85" spans="1:8">
      <c r="A85" s="43"/>
      <c r="B85" s="44" t="s">
        <v>80</v>
      </c>
      <c r="C85" s="45">
        <v>0</v>
      </c>
      <c r="D85" s="45">
        <v>0</v>
      </c>
      <c r="E85" s="47">
        <f t="shared" si="26"/>
        <v>0</v>
      </c>
      <c r="F85" s="45">
        <v>0</v>
      </c>
      <c r="G85" s="45">
        <v>0</v>
      </c>
      <c r="H85" s="48">
        <f t="shared" si="25"/>
        <v>0</v>
      </c>
    </row>
    <row r="86" spans="1:8" ht="4.5" customHeight="1">
      <c r="A86" s="43"/>
      <c r="B86" s="44"/>
      <c r="C86" s="47"/>
      <c r="D86" s="47"/>
      <c r="E86" s="47"/>
      <c r="F86" s="47"/>
      <c r="G86" s="47"/>
      <c r="H86" s="48"/>
    </row>
    <row r="87" spans="1:8">
      <c r="A87" s="36" t="s">
        <v>81</v>
      </c>
      <c r="B87" s="37"/>
      <c r="C87" s="38">
        <f t="shared" ref="C87:H87" si="27">SUM(C88:C94)</f>
        <v>3792885361.7400002</v>
      </c>
      <c r="D87" s="38">
        <f t="shared" si="27"/>
        <v>-717636150.98999989</v>
      </c>
      <c r="E87" s="38">
        <f t="shared" si="27"/>
        <v>3075249210.7500005</v>
      </c>
      <c r="F87" s="38">
        <f t="shared" si="27"/>
        <v>1327642451.4199998</v>
      </c>
      <c r="G87" s="38">
        <f t="shared" si="27"/>
        <v>1326361460.77</v>
      </c>
      <c r="H87" s="39">
        <f t="shared" si="27"/>
        <v>1747606759.3300002</v>
      </c>
    </row>
    <row r="88" spans="1:8">
      <c r="A88" s="43"/>
      <c r="B88" s="44" t="s">
        <v>82</v>
      </c>
      <c r="C88" s="45">
        <v>1261921683.0899999</v>
      </c>
      <c r="D88" s="46">
        <v>71268472.290000021</v>
      </c>
      <c r="E88" s="47">
        <f t="shared" ref="E88:E94" si="28">C88+D88</f>
        <v>1333190155.3799999</v>
      </c>
      <c r="F88" s="45">
        <v>385003568.43000001</v>
      </c>
      <c r="G88" s="46">
        <v>385003568.43000001</v>
      </c>
      <c r="H88" s="48">
        <f t="shared" ref="H88:H94" si="29">E88-F88</f>
        <v>948186586.94999981</v>
      </c>
    </row>
    <row r="89" spans="1:8">
      <c r="A89" s="43"/>
      <c r="B89" s="44" t="s">
        <v>83</v>
      </c>
      <c r="C89" s="45">
        <v>1530912905.8100002</v>
      </c>
      <c r="D89" s="46">
        <v>45605526.730000004</v>
      </c>
      <c r="E89" s="47">
        <f t="shared" si="28"/>
        <v>1576518432.5400002</v>
      </c>
      <c r="F89" s="45">
        <v>777098260.15999985</v>
      </c>
      <c r="G89" s="46">
        <v>777098260.15999985</v>
      </c>
      <c r="H89" s="48">
        <f t="shared" si="29"/>
        <v>799420172.38000035</v>
      </c>
    </row>
    <row r="90" spans="1:8">
      <c r="A90" s="43"/>
      <c r="B90" s="44" t="s">
        <v>84</v>
      </c>
      <c r="C90" s="45">
        <v>0</v>
      </c>
      <c r="D90" s="46">
        <v>0</v>
      </c>
      <c r="E90" s="47">
        <f t="shared" si="28"/>
        <v>0</v>
      </c>
      <c r="F90" s="45">
        <v>0</v>
      </c>
      <c r="G90" s="46">
        <v>0</v>
      </c>
      <c r="H90" s="48">
        <f t="shared" si="29"/>
        <v>0</v>
      </c>
    </row>
    <row r="91" spans="1:8">
      <c r="A91" s="43"/>
      <c r="B91" s="44" t="s">
        <v>85</v>
      </c>
      <c r="C91" s="45">
        <v>0</v>
      </c>
      <c r="D91" s="46">
        <v>0</v>
      </c>
      <c r="E91" s="47">
        <f t="shared" si="28"/>
        <v>0</v>
      </c>
      <c r="F91" s="45">
        <v>0</v>
      </c>
      <c r="G91" s="46">
        <v>0</v>
      </c>
      <c r="H91" s="48">
        <f t="shared" si="29"/>
        <v>0</v>
      </c>
    </row>
    <row r="92" spans="1:8">
      <c r="A92" s="43"/>
      <c r="B92" s="44" t="s">
        <v>86</v>
      </c>
      <c r="C92" s="45">
        <v>0</v>
      </c>
      <c r="D92" s="46">
        <v>2689208.53</v>
      </c>
      <c r="E92" s="47">
        <f t="shared" si="28"/>
        <v>2689208.53</v>
      </c>
      <c r="F92" s="45">
        <v>2689208.53</v>
      </c>
      <c r="G92" s="46">
        <v>2689208.53</v>
      </c>
      <c r="H92" s="48">
        <f t="shared" si="29"/>
        <v>0</v>
      </c>
    </row>
    <row r="93" spans="1:8">
      <c r="A93" s="43"/>
      <c r="B93" s="44" t="s">
        <v>87</v>
      </c>
      <c r="C93" s="45">
        <v>0</v>
      </c>
      <c r="D93" s="46">
        <v>0</v>
      </c>
      <c r="E93" s="47">
        <f t="shared" si="28"/>
        <v>0</v>
      </c>
      <c r="F93" s="45">
        <v>0</v>
      </c>
      <c r="G93" s="46">
        <v>0</v>
      </c>
      <c r="H93" s="48">
        <f t="shared" si="29"/>
        <v>0</v>
      </c>
    </row>
    <row r="94" spans="1:8">
      <c r="A94" s="50"/>
      <c r="B94" s="51" t="s">
        <v>88</v>
      </c>
      <c r="C94" s="52">
        <v>1000050772.84</v>
      </c>
      <c r="D94" s="53">
        <v>-837199358.53999996</v>
      </c>
      <c r="E94" s="54">
        <f t="shared" si="28"/>
        <v>162851414.30000007</v>
      </c>
      <c r="F94" s="52">
        <v>162851414.30000004</v>
      </c>
      <c r="G94" s="53">
        <v>161570423.65000001</v>
      </c>
      <c r="H94" s="48">
        <f t="shared" si="29"/>
        <v>0</v>
      </c>
    </row>
    <row r="95" spans="1:8">
      <c r="A95" s="36" t="s">
        <v>89</v>
      </c>
      <c r="B95" s="37"/>
      <c r="C95" s="38">
        <f t="shared" ref="C95:H95" si="30">C97+C106+C118+C130+C140+C151+C156+C166+C171</f>
        <v>31960422867</v>
      </c>
      <c r="D95" s="38">
        <f t="shared" si="30"/>
        <v>3205369733.5400004</v>
      </c>
      <c r="E95" s="38">
        <f t="shared" si="30"/>
        <v>35165792600.540001</v>
      </c>
      <c r="F95" s="38">
        <f t="shared" si="30"/>
        <v>17059866863.990002</v>
      </c>
      <c r="G95" s="38">
        <f t="shared" si="30"/>
        <v>16971363551.510002</v>
      </c>
      <c r="H95" s="66">
        <f t="shared" si="30"/>
        <v>18105925736.549999</v>
      </c>
    </row>
    <row r="96" spans="1:8" ht="4.5" customHeight="1">
      <c r="A96" s="41"/>
      <c r="B96" s="42"/>
      <c r="C96" s="47"/>
      <c r="D96" s="47"/>
      <c r="E96" s="47"/>
      <c r="F96" s="47"/>
      <c r="G96" s="47"/>
      <c r="H96" s="48"/>
    </row>
    <row r="97" spans="1:8">
      <c r="A97" s="36" t="s">
        <v>90</v>
      </c>
      <c r="B97" s="37"/>
      <c r="C97" s="38">
        <f t="shared" ref="C97:H97" si="31">SUM(C98:C104)</f>
        <v>17281442601</v>
      </c>
      <c r="D97" s="38">
        <f t="shared" ref="D97:G97" si="32">SUM(D98:D104)</f>
        <v>11400358.000000456</v>
      </c>
      <c r="E97" s="38">
        <f t="shared" si="32"/>
        <v>17292842959</v>
      </c>
      <c r="F97" s="38">
        <f t="shared" si="32"/>
        <v>8459894948.5200005</v>
      </c>
      <c r="G97" s="38">
        <f t="shared" si="32"/>
        <v>8392984611.2299995</v>
      </c>
      <c r="H97" s="39">
        <f t="shared" si="31"/>
        <v>8832948010.4800014</v>
      </c>
    </row>
    <row r="98" spans="1:8">
      <c r="A98" s="43"/>
      <c r="B98" s="44" t="s">
        <v>15</v>
      </c>
      <c r="C98" s="45">
        <v>8106812662</v>
      </c>
      <c r="D98" s="46">
        <v>-7759476.3499994976</v>
      </c>
      <c r="E98" s="47">
        <f>C98+D98</f>
        <v>8099053185.6500006</v>
      </c>
      <c r="F98" s="45">
        <v>4106492114.7399998</v>
      </c>
      <c r="G98" s="46">
        <v>4106492114.7399998</v>
      </c>
      <c r="H98" s="48">
        <f t="shared" ref="H98:H104" si="33">E98-F98</f>
        <v>3992561070.9100008</v>
      </c>
    </row>
    <row r="99" spans="1:8">
      <c r="A99" s="43"/>
      <c r="B99" s="44" t="s">
        <v>16</v>
      </c>
      <c r="C99" s="45">
        <v>28472479</v>
      </c>
      <c r="D99" s="46">
        <v>11400358</v>
      </c>
      <c r="E99" s="47">
        <f t="shared" ref="E99:E104" si="34">C99+D99</f>
        <v>39872837</v>
      </c>
      <c r="F99" s="45">
        <v>18748992</v>
      </c>
      <c r="G99" s="46">
        <v>18758599.48</v>
      </c>
      <c r="H99" s="48">
        <f t="shared" si="33"/>
        <v>21123845</v>
      </c>
    </row>
    <row r="100" spans="1:8">
      <c r="A100" s="43"/>
      <c r="B100" s="44" t="s">
        <v>17</v>
      </c>
      <c r="C100" s="45">
        <v>2857443239</v>
      </c>
      <c r="D100" s="46">
        <v>6572729.3200000208</v>
      </c>
      <c r="E100" s="47">
        <f t="shared" si="34"/>
        <v>2864015968.3200002</v>
      </c>
      <c r="F100" s="45">
        <v>1381847593.73</v>
      </c>
      <c r="G100" s="46">
        <v>1381847593.73</v>
      </c>
      <c r="H100" s="48">
        <f t="shared" si="33"/>
        <v>1482168374.5900002</v>
      </c>
    </row>
    <row r="101" spans="1:8">
      <c r="A101" s="43"/>
      <c r="B101" s="44" t="s">
        <v>18</v>
      </c>
      <c r="C101" s="45">
        <v>1524569838</v>
      </c>
      <c r="D101" s="46">
        <v>1522891.4399999976</v>
      </c>
      <c r="E101" s="47">
        <f t="shared" si="34"/>
        <v>1526092729.4400001</v>
      </c>
      <c r="F101" s="45">
        <v>686170867.1400001</v>
      </c>
      <c r="G101" s="46">
        <v>674292117.20000005</v>
      </c>
      <c r="H101" s="48">
        <f t="shared" si="33"/>
        <v>839921862.29999995</v>
      </c>
    </row>
    <row r="102" spans="1:8">
      <c r="A102" s="43"/>
      <c r="B102" s="44" t="s">
        <v>19</v>
      </c>
      <c r="C102" s="45">
        <v>3775209268</v>
      </c>
      <c r="D102" s="46">
        <v>-1270874.000000065</v>
      </c>
      <c r="E102" s="47">
        <f t="shared" si="34"/>
        <v>3773938394</v>
      </c>
      <c r="F102" s="45">
        <v>1772290199.9900002</v>
      </c>
      <c r="G102" s="46">
        <v>1717249005.1600001</v>
      </c>
      <c r="H102" s="48">
        <f t="shared" si="33"/>
        <v>2001648194.0099998</v>
      </c>
    </row>
    <row r="103" spans="1:8">
      <c r="A103" s="43"/>
      <c r="B103" s="44" t="s">
        <v>20</v>
      </c>
      <c r="C103" s="45">
        <v>0</v>
      </c>
      <c r="D103" s="46">
        <v>0</v>
      </c>
      <c r="E103" s="47">
        <v>0</v>
      </c>
      <c r="F103" s="45">
        <v>0</v>
      </c>
      <c r="G103" s="46">
        <v>0</v>
      </c>
      <c r="H103" s="48">
        <f t="shared" si="33"/>
        <v>0</v>
      </c>
    </row>
    <row r="104" spans="1:8">
      <c r="A104" s="43"/>
      <c r="B104" s="44" t="s">
        <v>21</v>
      </c>
      <c r="C104" s="45">
        <v>988935115</v>
      </c>
      <c r="D104" s="46">
        <v>934729.59000000008</v>
      </c>
      <c r="E104" s="47">
        <f t="shared" si="34"/>
        <v>989869844.59000003</v>
      </c>
      <c r="F104" s="45">
        <v>494345180.92000002</v>
      </c>
      <c r="G104" s="46">
        <v>494345180.92000002</v>
      </c>
      <c r="H104" s="48">
        <f t="shared" si="33"/>
        <v>495524663.67000002</v>
      </c>
    </row>
    <row r="105" spans="1:8" ht="4.5" customHeight="1">
      <c r="A105" s="43"/>
      <c r="B105" s="44"/>
      <c r="C105" s="47"/>
      <c r="D105" s="47"/>
      <c r="E105" s="47"/>
      <c r="F105" s="47"/>
      <c r="G105" s="47"/>
      <c r="H105" s="48"/>
    </row>
    <row r="106" spans="1:8">
      <c r="A106" s="36" t="s">
        <v>91</v>
      </c>
      <c r="B106" s="37"/>
      <c r="C106" s="38">
        <f t="shared" ref="C106:H106" si="35">SUM(C107:C116)</f>
        <v>82320292.569999993</v>
      </c>
      <c r="D106" s="38">
        <f t="shared" si="35"/>
        <v>43726231.18</v>
      </c>
      <c r="E106" s="38">
        <f t="shared" si="35"/>
        <v>126046523.75</v>
      </c>
      <c r="F106" s="38">
        <f t="shared" si="35"/>
        <v>45403089.950000003</v>
      </c>
      <c r="G106" s="38">
        <f t="shared" si="35"/>
        <v>45246605.840000004</v>
      </c>
      <c r="H106" s="39">
        <f t="shared" si="35"/>
        <v>80643433.800000012</v>
      </c>
    </row>
    <row r="107" spans="1:8">
      <c r="A107" s="49"/>
      <c r="B107" s="44" t="s">
        <v>23</v>
      </c>
      <c r="C107" s="45">
        <v>15090504</v>
      </c>
      <c r="D107" s="46">
        <v>21982116.490000002</v>
      </c>
      <c r="E107" s="47">
        <f>C107+D107</f>
        <v>37072620.490000002</v>
      </c>
      <c r="F107" s="45">
        <v>14056378.980000004</v>
      </c>
      <c r="G107" s="46">
        <v>14031135.300000004</v>
      </c>
      <c r="H107" s="48">
        <f t="shared" ref="H107:H116" si="36">E107-F107</f>
        <v>23016241.509999998</v>
      </c>
    </row>
    <row r="108" spans="1:8">
      <c r="A108" s="49"/>
      <c r="B108" s="44" t="s">
        <v>24</v>
      </c>
      <c r="C108" s="47">
        <v>0</v>
      </c>
      <c r="D108" s="47">
        <v>0</v>
      </c>
      <c r="E108" s="47"/>
      <c r="F108" s="47">
        <v>0</v>
      </c>
      <c r="G108" s="47">
        <v>0</v>
      </c>
      <c r="H108" s="48">
        <f t="shared" si="36"/>
        <v>0</v>
      </c>
    </row>
    <row r="109" spans="1:8">
      <c r="A109" s="43"/>
      <c r="B109" s="44" t="s">
        <v>25</v>
      </c>
      <c r="C109" s="45">
        <v>27488015</v>
      </c>
      <c r="D109" s="46">
        <v>9824843.4499999993</v>
      </c>
      <c r="E109" s="47">
        <f t="shared" ref="E109:E116" si="37">C109+D109</f>
        <v>37312858.450000003</v>
      </c>
      <c r="F109" s="45">
        <v>7167601.9100000001</v>
      </c>
      <c r="G109" s="46">
        <v>7086982.5100000007</v>
      </c>
      <c r="H109" s="48">
        <f t="shared" si="36"/>
        <v>30145256.540000003</v>
      </c>
    </row>
    <row r="110" spans="1:8">
      <c r="A110" s="43"/>
      <c r="B110" s="44" t="s">
        <v>26</v>
      </c>
      <c r="C110" s="45">
        <v>0</v>
      </c>
      <c r="D110" s="46">
        <v>135380</v>
      </c>
      <c r="E110" s="47">
        <f t="shared" si="37"/>
        <v>135380</v>
      </c>
      <c r="F110" s="45">
        <v>0</v>
      </c>
      <c r="G110" s="46">
        <v>0</v>
      </c>
      <c r="H110" s="48">
        <f t="shared" si="36"/>
        <v>135380</v>
      </c>
    </row>
    <row r="111" spans="1:8">
      <c r="A111" s="43"/>
      <c r="B111" s="44" t="s">
        <v>27</v>
      </c>
      <c r="C111" s="45">
        <v>821736</v>
      </c>
      <c r="D111" s="46">
        <v>2269278.06</v>
      </c>
      <c r="E111" s="47">
        <f t="shared" si="37"/>
        <v>3091014.06</v>
      </c>
      <c r="F111" s="45">
        <v>2074413.18</v>
      </c>
      <c r="G111" s="46">
        <v>2073363.18</v>
      </c>
      <c r="H111" s="48">
        <f t="shared" si="36"/>
        <v>1016600.8800000001</v>
      </c>
    </row>
    <row r="112" spans="1:8">
      <c r="A112" s="43"/>
      <c r="B112" s="44" t="s">
        <v>28</v>
      </c>
      <c r="C112" s="45">
        <v>28921067.720000003</v>
      </c>
      <c r="D112" s="46">
        <v>-14671268.470000003</v>
      </c>
      <c r="E112" s="47">
        <f t="shared" si="37"/>
        <v>14249799.25</v>
      </c>
      <c r="F112" s="45">
        <v>2375012.59</v>
      </c>
      <c r="G112" s="46">
        <v>2375012.59</v>
      </c>
      <c r="H112" s="48">
        <f t="shared" si="36"/>
        <v>11874786.66</v>
      </c>
    </row>
    <row r="113" spans="1:8">
      <c r="A113" s="43"/>
      <c r="B113" s="44" t="s">
        <v>29</v>
      </c>
      <c r="C113" s="45">
        <v>3307132</v>
      </c>
      <c r="D113" s="46">
        <v>441817.35</v>
      </c>
      <c r="E113" s="47">
        <f t="shared" si="37"/>
        <v>3748949.35</v>
      </c>
      <c r="F113" s="45">
        <v>1804221.04</v>
      </c>
      <c r="G113" s="46">
        <v>1754830.01</v>
      </c>
      <c r="H113" s="48">
        <f t="shared" si="36"/>
        <v>1944728.31</v>
      </c>
    </row>
    <row r="114" spans="1:8">
      <c r="A114" s="43"/>
      <c r="B114" s="44" t="s">
        <v>30</v>
      </c>
      <c r="C114" s="45">
        <v>819925</v>
      </c>
      <c r="D114" s="46">
        <v>5094785.93</v>
      </c>
      <c r="E114" s="47">
        <f t="shared" si="37"/>
        <v>5914710.9299999997</v>
      </c>
      <c r="F114" s="45">
        <v>5619274.8299999991</v>
      </c>
      <c r="G114" s="46">
        <v>5619274.8299999991</v>
      </c>
      <c r="H114" s="48">
        <f t="shared" si="36"/>
        <v>295436.10000000056</v>
      </c>
    </row>
    <row r="115" spans="1:8">
      <c r="A115" s="43"/>
      <c r="B115" s="44" t="s">
        <v>31</v>
      </c>
      <c r="C115" s="45">
        <v>3512132.85</v>
      </c>
      <c r="D115" s="46">
        <v>17945751.010000002</v>
      </c>
      <c r="E115" s="47">
        <f t="shared" si="37"/>
        <v>21457883.860000003</v>
      </c>
      <c r="F115" s="45">
        <v>11651457.6</v>
      </c>
      <c r="G115" s="46">
        <v>11651457.6</v>
      </c>
      <c r="H115" s="48">
        <f t="shared" si="36"/>
        <v>9806426.2600000035</v>
      </c>
    </row>
    <row r="116" spans="1:8">
      <c r="A116" s="43"/>
      <c r="B116" s="44" t="s">
        <v>32</v>
      </c>
      <c r="C116" s="45">
        <v>2359780</v>
      </c>
      <c r="D116" s="46">
        <v>703527.36</v>
      </c>
      <c r="E116" s="47">
        <f t="shared" si="37"/>
        <v>3063307.36</v>
      </c>
      <c r="F116" s="45">
        <v>654729.82000000018</v>
      </c>
      <c r="G116" s="46">
        <v>654549.82000000018</v>
      </c>
      <c r="H116" s="48">
        <f t="shared" si="36"/>
        <v>2408577.5399999996</v>
      </c>
    </row>
    <row r="117" spans="1:8" ht="4.5" customHeight="1">
      <c r="A117" s="43"/>
      <c r="B117" s="44"/>
      <c r="C117" s="47"/>
      <c r="D117" s="47"/>
      <c r="E117" s="47"/>
      <c r="F117" s="47"/>
      <c r="G117" s="47"/>
      <c r="H117" s="48"/>
    </row>
    <row r="118" spans="1:8">
      <c r="A118" s="36" t="s">
        <v>33</v>
      </c>
      <c r="B118" s="37"/>
      <c r="C118" s="38">
        <f t="shared" ref="C118:H118" si="38">SUM(C119:C128)</f>
        <v>548783009.37</v>
      </c>
      <c r="D118" s="38">
        <f t="shared" si="38"/>
        <v>342456719.24000007</v>
      </c>
      <c r="E118" s="38">
        <f t="shared" si="38"/>
        <v>891239728.6099999</v>
      </c>
      <c r="F118" s="38">
        <f t="shared" si="38"/>
        <v>314403400.87999994</v>
      </c>
      <c r="G118" s="38">
        <f t="shared" si="38"/>
        <v>307332599.19999999</v>
      </c>
      <c r="H118" s="39">
        <f t="shared" si="38"/>
        <v>576836327.73000002</v>
      </c>
    </row>
    <row r="119" spans="1:8">
      <c r="A119" s="43"/>
      <c r="B119" s="44" t="s">
        <v>34</v>
      </c>
      <c r="C119" s="45">
        <v>475935816.98000002</v>
      </c>
      <c r="D119" s="46">
        <v>48753001.510000005</v>
      </c>
      <c r="E119" s="47">
        <f>C119+D119</f>
        <v>524688818.49000001</v>
      </c>
      <c r="F119" s="45">
        <v>180326949.72</v>
      </c>
      <c r="G119" s="46">
        <v>179319783.19</v>
      </c>
      <c r="H119" s="48">
        <f t="shared" ref="H119:H128" si="39">E119-F119</f>
        <v>344361868.76999998</v>
      </c>
    </row>
    <row r="120" spans="1:8">
      <c r="A120" s="43"/>
      <c r="B120" s="44" t="s">
        <v>35</v>
      </c>
      <c r="C120" s="45">
        <v>10522792</v>
      </c>
      <c r="D120" s="46">
        <v>156153088.30000001</v>
      </c>
      <c r="E120" s="47">
        <f t="shared" ref="E120:E128" si="40">C120+D120</f>
        <v>166675880.30000001</v>
      </c>
      <c r="F120" s="45">
        <v>41318503.059999995</v>
      </c>
      <c r="G120" s="46">
        <v>40197697.639999993</v>
      </c>
      <c r="H120" s="48">
        <f t="shared" si="39"/>
        <v>125357377.24000001</v>
      </c>
    </row>
    <row r="121" spans="1:8">
      <c r="A121" s="43"/>
      <c r="B121" s="44" t="s">
        <v>36</v>
      </c>
      <c r="C121" s="45">
        <v>18647227.240000002</v>
      </c>
      <c r="D121" s="46">
        <v>110018444.40000001</v>
      </c>
      <c r="E121" s="47">
        <f t="shared" si="40"/>
        <v>128665671.64000002</v>
      </c>
      <c r="F121" s="45">
        <v>66347260.789999999</v>
      </c>
      <c r="G121" s="46">
        <v>62305113.280000001</v>
      </c>
      <c r="H121" s="48">
        <f t="shared" si="39"/>
        <v>62318410.850000016</v>
      </c>
    </row>
    <row r="122" spans="1:8">
      <c r="A122" s="43"/>
      <c r="B122" s="44" t="s">
        <v>37</v>
      </c>
      <c r="C122" s="45">
        <v>63939</v>
      </c>
      <c r="D122" s="46">
        <v>3069358.04</v>
      </c>
      <c r="E122" s="47">
        <f t="shared" si="40"/>
        <v>3133297.04</v>
      </c>
      <c r="F122" s="45">
        <v>718528.59000000008</v>
      </c>
      <c r="G122" s="46">
        <v>718528.59000000008</v>
      </c>
      <c r="H122" s="48">
        <f t="shared" si="39"/>
        <v>2414768.4500000002</v>
      </c>
    </row>
    <row r="123" spans="1:8">
      <c r="A123" s="49"/>
      <c r="B123" s="44" t="s">
        <v>38</v>
      </c>
      <c r="C123" s="45">
        <v>25714590.149999999</v>
      </c>
      <c r="D123" s="46">
        <v>11686638.610000001</v>
      </c>
      <c r="E123" s="47">
        <f t="shared" si="40"/>
        <v>37401228.759999998</v>
      </c>
      <c r="F123" s="45">
        <v>14124160.200000001</v>
      </c>
      <c r="G123" s="46">
        <v>14121515.4</v>
      </c>
      <c r="H123" s="48">
        <f t="shared" si="39"/>
        <v>23277068.559999995</v>
      </c>
    </row>
    <row r="124" spans="1:8">
      <c r="A124" s="49"/>
      <c r="B124" s="44" t="s">
        <v>39</v>
      </c>
      <c r="C124" s="47">
        <v>0</v>
      </c>
      <c r="D124" s="47">
        <v>0</v>
      </c>
      <c r="E124" s="47"/>
      <c r="F124" s="47">
        <v>0</v>
      </c>
      <c r="G124" s="47">
        <v>0</v>
      </c>
      <c r="H124" s="48">
        <f t="shared" si="39"/>
        <v>0</v>
      </c>
    </row>
    <row r="125" spans="1:8" ht="14.25" customHeight="1">
      <c r="A125" s="43"/>
      <c r="B125" s="44" t="s">
        <v>40</v>
      </c>
      <c r="C125" s="45">
        <v>129074</v>
      </c>
      <c r="D125" s="46">
        <v>0</v>
      </c>
      <c r="E125" s="47">
        <f t="shared" si="40"/>
        <v>129074</v>
      </c>
      <c r="F125" s="45">
        <v>0</v>
      </c>
      <c r="G125" s="46">
        <v>0</v>
      </c>
      <c r="H125" s="48">
        <f t="shared" si="39"/>
        <v>129074</v>
      </c>
    </row>
    <row r="126" spans="1:8">
      <c r="A126" s="43"/>
      <c r="B126" s="44" t="s">
        <v>41</v>
      </c>
      <c r="C126" s="45">
        <v>12458284</v>
      </c>
      <c r="D126" s="46">
        <v>12526739.9</v>
      </c>
      <c r="E126" s="47">
        <f t="shared" si="40"/>
        <v>24985023.899999999</v>
      </c>
      <c r="F126" s="45">
        <v>8968841.7200000007</v>
      </c>
      <c r="G126" s="46">
        <v>8368287.5600000015</v>
      </c>
      <c r="H126" s="48">
        <f t="shared" si="39"/>
        <v>16016182.179999998</v>
      </c>
    </row>
    <row r="127" spans="1:8">
      <c r="A127" s="43"/>
      <c r="B127" s="44" t="s">
        <v>42</v>
      </c>
      <c r="C127" s="45">
        <v>1869224</v>
      </c>
      <c r="D127" s="46">
        <v>142000.99</v>
      </c>
      <c r="E127" s="47">
        <f t="shared" si="40"/>
        <v>2011224.99</v>
      </c>
      <c r="F127" s="45">
        <v>977272.53</v>
      </c>
      <c r="G127" s="46">
        <v>924402.87</v>
      </c>
      <c r="H127" s="48">
        <f t="shared" si="39"/>
        <v>1033952.46</v>
      </c>
    </row>
    <row r="128" spans="1:8">
      <c r="A128" s="43"/>
      <c r="B128" s="44" t="s">
        <v>43</v>
      </c>
      <c r="C128" s="45">
        <v>3442062</v>
      </c>
      <c r="D128" s="46">
        <v>107447.48999999999</v>
      </c>
      <c r="E128" s="47">
        <f t="shared" si="40"/>
        <v>3549509.49</v>
      </c>
      <c r="F128" s="45">
        <v>1621884.27</v>
      </c>
      <c r="G128" s="46">
        <v>1377270.67</v>
      </c>
      <c r="H128" s="48">
        <f t="shared" si="39"/>
        <v>1927625.2200000002</v>
      </c>
    </row>
    <row r="129" spans="1:14" ht="4.5" customHeight="1">
      <c r="A129" s="50"/>
      <c r="B129" s="51"/>
      <c r="C129" s="54"/>
      <c r="D129" s="54"/>
      <c r="E129" s="54"/>
      <c r="F129" s="54"/>
      <c r="G129" s="54"/>
      <c r="H129" s="67"/>
    </row>
    <row r="130" spans="1:14">
      <c r="A130" s="36" t="s">
        <v>92</v>
      </c>
      <c r="B130" s="37"/>
      <c r="C130" s="38">
        <f t="shared" ref="C130:H130" si="41">SUM(C131:C139)</f>
        <v>5834750275</v>
      </c>
      <c r="D130" s="38">
        <f t="shared" si="41"/>
        <v>1281477547.2200003</v>
      </c>
      <c r="E130" s="38">
        <f t="shared" si="41"/>
        <v>7116227822.2200003</v>
      </c>
      <c r="F130" s="38">
        <f t="shared" si="41"/>
        <v>3837440325.9599991</v>
      </c>
      <c r="G130" s="38">
        <f t="shared" si="41"/>
        <v>3837056925.9599991</v>
      </c>
      <c r="H130" s="39">
        <f t="shared" si="41"/>
        <v>3278787496.2600012</v>
      </c>
    </row>
    <row r="131" spans="1:14">
      <c r="A131" s="43"/>
      <c r="B131" s="44" t="s">
        <v>45</v>
      </c>
      <c r="C131" s="45">
        <v>5832227935</v>
      </c>
      <c r="D131" s="46">
        <v>742763811.84000015</v>
      </c>
      <c r="E131" s="47">
        <f>C131+D131</f>
        <v>6574991746.8400002</v>
      </c>
      <c r="F131" s="45">
        <v>3550366650.7999992</v>
      </c>
      <c r="G131" s="45">
        <v>3550366650.7999992</v>
      </c>
      <c r="H131" s="48">
        <f t="shared" ref="H131:H139" si="42">E131-F131</f>
        <v>3024625096.0400009</v>
      </c>
    </row>
    <row r="132" spans="1:14">
      <c r="A132" s="43"/>
      <c r="B132" s="44" t="s">
        <v>46</v>
      </c>
      <c r="C132" s="45">
        <v>0</v>
      </c>
      <c r="D132" s="46">
        <v>0</v>
      </c>
      <c r="E132" s="47">
        <f t="shared" ref="E132:E139" si="43">C132+D132</f>
        <v>0</v>
      </c>
      <c r="F132" s="46">
        <v>0</v>
      </c>
      <c r="G132" s="45">
        <v>0</v>
      </c>
      <c r="H132" s="48">
        <f t="shared" si="42"/>
        <v>0</v>
      </c>
    </row>
    <row r="133" spans="1:14">
      <c r="A133" s="43"/>
      <c r="B133" s="44" t="s">
        <v>47</v>
      </c>
      <c r="C133" s="45">
        <v>0</v>
      </c>
      <c r="D133" s="46">
        <v>532787275.38000005</v>
      </c>
      <c r="E133" s="47">
        <f t="shared" si="43"/>
        <v>532787275.38000005</v>
      </c>
      <c r="F133" s="46">
        <v>285333175.15999997</v>
      </c>
      <c r="G133" s="45">
        <v>285333175.15999997</v>
      </c>
      <c r="H133" s="48">
        <f t="shared" si="42"/>
        <v>247454100.22000009</v>
      </c>
    </row>
    <row r="134" spans="1:14">
      <c r="A134" s="43"/>
      <c r="B134" s="44" t="s">
        <v>48</v>
      </c>
      <c r="C134" s="45">
        <v>2522340</v>
      </c>
      <c r="D134" s="46">
        <v>5926460</v>
      </c>
      <c r="E134" s="47">
        <f t="shared" si="43"/>
        <v>8448800</v>
      </c>
      <c r="F134" s="46">
        <v>1740500</v>
      </c>
      <c r="G134" s="45">
        <v>1357100</v>
      </c>
      <c r="H134" s="48">
        <f t="shared" si="42"/>
        <v>6708300</v>
      </c>
    </row>
    <row r="135" spans="1:14" ht="14.25" customHeight="1">
      <c r="A135" s="43"/>
      <c r="B135" s="44" t="s">
        <v>49</v>
      </c>
      <c r="C135" s="47">
        <v>0</v>
      </c>
      <c r="D135" s="46">
        <v>0</v>
      </c>
      <c r="E135" s="47">
        <f t="shared" si="43"/>
        <v>0</v>
      </c>
      <c r="F135" s="47">
        <v>0</v>
      </c>
      <c r="G135" s="47">
        <v>0</v>
      </c>
      <c r="H135" s="48">
        <f t="shared" si="42"/>
        <v>0</v>
      </c>
    </row>
    <row r="136" spans="1:14">
      <c r="A136" s="43"/>
      <c r="B136" s="44" t="s">
        <v>50</v>
      </c>
      <c r="C136" s="47">
        <v>0</v>
      </c>
      <c r="D136" s="46">
        <v>0</v>
      </c>
      <c r="E136" s="47">
        <f t="shared" si="43"/>
        <v>0</v>
      </c>
      <c r="F136" s="47">
        <v>0</v>
      </c>
      <c r="G136" s="47">
        <v>0</v>
      </c>
      <c r="H136" s="48">
        <f t="shared" si="42"/>
        <v>0</v>
      </c>
    </row>
    <row r="137" spans="1:14">
      <c r="A137" s="43"/>
      <c r="B137" s="68" t="s">
        <v>51</v>
      </c>
      <c r="C137" s="47">
        <v>0</v>
      </c>
      <c r="D137" s="45">
        <v>0</v>
      </c>
      <c r="E137" s="47">
        <f t="shared" si="43"/>
        <v>0</v>
      </c>
      <c r="F137" s="47">
        <v>0</v>
      </c>
      <c r="G137" s="47">
        <v>0</v>
      </c>
      <c r="H137" s="48">
        <f t="shared" si="42"/>
        <v>0</v>
      </c>
    </row>
    <row r="138" spans="1:14">
      <c r="A138" s="43"/>
      <c r="B138" s="68" t="s">
        <v>52</v>
      </c>
      <c r="C138" s="47">
        <v>0</v>
      </c>
      <c r="D138" s="45">
        <v>0</v>
      </c>
      <c r="E138" s="47">
        <f t="shared" si="43"/>
        <v>0</v>
      </c>
      <c r="F138" s="47">
        <v>0</v>
      </c>
      <c r="G138" s="47">
        <v>0</v>
      </c>
      <c r="H138" s="48">
        <f t="shared" si="42"/>
        <v>0</v>
      </c>
    </row>
    <row r="139" spans="1:14">
      <c r="A139" s="43"/>
      <c r="B139" s="68" t="s">
        <v>53</v>
      </c>
      <c r="C139" s="47">
        <v>0</v>
      </c>
      <c r="D139" s="45">
        <v>0</v>
      </c>
      <c r="E139" s="47">
        <f t="shared" si="43"/>
        <v>0</v>
      </c>
      <c r="F139" s="47">
        <v>0</v>
      </c>
      <c r="G139" s="47">
        <v>0</v>
      </c>
      <c r="H139" s="48">
        <f t="shared" si="42"/>
        <v>0</v>
      </c>
    </row>
    <row r="140" spans="1:14">
      <c r="A140" s="36" t="s">
        <v>54</v>
      </c>
      <c r="B140" s="37"/>
      <c r="C140" s="38">
        <f t="shared" ref="C140:H140" si="44">SUM(C141:C149)</f>
        <v>209218934.06</v>
      </c>
      <c r="D140" s="38">
        <f t="shared" si="44"/>
        <v>87418489.75</v>
      </c>
      <c r="E140" s="38">
        <f t="shared" si="44"/>
        <v>296637423.81</v>
      </c>
      <c r="F140" s="38">
        <f t="shared" si="44"/>
        <v>136218557.84</v>
      </c>
      <c r="G140" s="38">
        <f t="shared" si="44"/>
        <v>136218557.84</v>
      </c>
      <c r="H140" s="39">
        <f t="shared" si="44"/>
        <v>160418865.97000003</v>
      </c>
      <c r="I140" s="69"/>
      <c r="J140" s="69"/>
      <c r="K140" s="69"/>
      <c r="L140" s="69"/>
      <c r="M140" s="69"/>
      <c r="N140" s="69"/>
    </row>
    <row r="141" spans="1:14">
      <c r="A141" s="43"/>
      <c r="B141" s="44" t="s">
        <v>55</v>
      </c>
      <c r="C141" s="45">
        <v>12951810.66</v>
      </c>
      <c r="D141" s="45">
        <v>39199544.169999994</v>
      </c>
      <c r="E141" s="47">
        <f>C141+D141</f>
        <v>52151354.829999998</v>
      </c>
      <c r="F141" s="45">
        <v>44866596.639999993</v>
      </c>
      <c r="G141" s="46">
        <v>44866596.639999993</v>
      </c>
      <c r="H141" s="48">
        <f t="shared" ref="H141:H149" si="45">E141-F141</f>
        <v>7284758.1900000051</v>
      </c>
    </row>
    <row r="142" spans="1:14">
      <c r="A142" s="43"/>
      <c r="B142" s="44" t="s">
        <v>56</v>
      </c>
      <c r="C142" s="45">
        <v>0</v>
      </c>
      <c r="D142" s="45">
        <v>7482354.2000000002</v>
      </c>
      <c r="E142" s="47">
        <f t="shared" ref="E142:E154" si="46">C142+D142</f>
        <v>7482354.2000000002</v>
      </c>
      <c r="F142" s="45">
        <v>1482224.8</v>
      </c>
      <c r="G142" s="46">
        <v>1482224.8</v>
      </c>
      <c r="H142" s="48">
        <f t="shared" si="45"/>
        <v>6000129.4000000004</v>
      </c>
    </row>
    <row r="143" spans="1:14">
      <c r="A143" s="43"/>
      <c r="B143" s="44" t="s">
        <v>57</v>
      </c>
      <c r="C143" s="45">
        <v>6699251.9900000002</v>
      </c>
      <c r="D143" s="45">
        <v>-2922601.99</v>
      </c>
      <c r="E143" s="47">
        <f t="shared" si="46"/>
        <v>3776650</v>
      </c>
      <c r="F143" s="45">
        <v>214000</v>
      </c>
      <c r="G143" s="46">
        <v>214000</v>
      </c>
      <c r="H143" s="48">
        <f t="shared" si="45"/>
        <v>3562650</v>
      </c>
    </row>
    <row r="144" spans="1:14">
      <c r="A144" s="43"/>
      <c r="B144" s="44" t="s">
        <v>58</v>
      </c>
      <c r="C144" s="45">
        <v>169248257.38999999</v>
      </c>
      <c r="D144" s="45">
        <v>40062419.590000018</v>
      </c>
      <c r="E144" s="47">
        <f t="shared" si="46"/>
        <v>209310676.98000002</v>
      </c>
      <c r="F144" s="45">
        <v>75961139.040000007</v>
      </c>
      <c r="G144" s="46">
        <v>75961139.040000007</v>
      </c>
      <c r="H144" s="48">
        <f t="shared" si="45"/>
        <v>133349537.94000001</v>
      </c>
    </row>
    <row r="145" spans="1:8">
      <c r="A145" s="43"/>
      <c r="B145" s="44" t="s">
        <v>59</v>
      </c>
      <c r="C145" s="45">
        <v>2081935.97</v>
      </c>
      <c r="D145" s="45">
        <v>2299936.4699999997</v>
      </c>
      <c r="E145" s="47">
        <f t="shared" si="46"/>
        <v>4381872.4399999995</v>
      </c>
      <c r="F145" s="45">
        <v>0</v>
      </c>
      <c r="G145" s="46">
        <v>0</v>
      </c>
      <c r="H145" s="48">
        <f t="shared" si="45"/>
        <v>4381872.4399999995</v>
      </c>
    </row>
    <row r="146" spans="1:8">
      <c r="A146" s="43"/>
      <c r="B146" s="44" t="s">
        <v>60</v>
      </c>
      <c r="C146" s="45">
        <v>5112289.72</v>
      </c>
      <c r="D146" s="45">
        <v>6535382.96</v>
      </c>
      <c r="E146" s="47">
        <f t="shared" si="46"/>
        <v>11647672.68</v>
      </c>
      <c r="F146" s="45">
        <v>11607672.68</v>
      </c>
      <c r="G146" s="46">
        <v>11607672.68</v>
      </c>
      <c r="H146" s="48">
        <f t="shared" si="45"/>
        <v>40000</v>
      </c>
    </row>
    <row r="147" spans="1:8">
      <c r="A147" s="43"/>
      <c r="B147" s="44" t="s">
        <v>61</v>
      </c>
      <c r="C147" s="45">
        <v>0</v>
      </c>
      <c r="D147" s="45">
        <v>0</v>
      </c>
      <c r="E147" s="47">
        <f t="shared" si="46"/>
        <v>0</v>
      </c>
      <c r="F147" s="45">
        <v>0</v>
      </c>
      <c r="G147" s="46">
        <v>0</v>
      </c>
      <c r="H147" s="48">
        <f t="shared" si="45"/>
        <v>0</v>
      </c>
    </row>
    <row r="148" spans="1:8" ht="14.25" customHeight="1">
      <c r="A148" s="43"/>
      <c r="B148" s="44" t="s">
        <v>62</v>
      </c>
      <c r="C148" s="45">
        <v>0</v>
      </c>
      <c r="D148" s="45">
        <v>0</v>
      </c>
      <c r="E148" s="47">
        <f t="shared" si="46"/>
        <v>0</v>
      </c>
      <c r="F148" s="45">
        <v>0</v>
      </c>
      <c r="G148" s="46">
        <v>0</v>
      </c>
      <c r="H148" s="48">
        <f t="shared" si="45"/>
        <v>0</v>
      </c>
    </row>
    <row r="149" spans="1:8">
      <c r="A149" s="43"/>
      <c r="B149" s="44" t="s">
        <v>63</v>
      </c>
      <c r="C149" s="45">
        <v>13125388.33</v>
      </c>
      <c r="D149" s="45">
        <v>-5238545.6500000004</v>
      </c>
      <c r="E149" s="47">
        <f t="shared" si="46"/>
        <v>7886842.6799999997</v>
      </c>
      <c r="F149" s="45">
        <v>2086924.68</v>
      </c>
      <c r="G149" s="46">
        <v>2086924.68</v>
      </c>
      <c r="H149" s="48">
        <f t="shared" si="45"/>
        <v>5799918</v>
      </c>
    </row>
    <row r="150" spans="1:8" ht="6" customHeight="1">
      <c r="A150" s="43"/>
      <c r="B150" s="44"/>
      <c r="C150" s="47"/>
      <c r="D150" s="47"/>
      <c r="E150" s="47"/>
      <c r="F150" s="47"/>
      <c r="G150" s="47"/>
      <c r="H150" s="48"/>
    </row>
    <row r="151" spans="1:8">
      <c r="A151" s="36" t="s">
        <v>93</v>
      </c>
      <c r="B151" s="37"/>
      <c r="C151" s="38">
        <f t="shared" ref="C151:H151" si="47">SUM(C152:C154)</f>
        <v>2908561969.8300004</v>
      </c>
      <c r="D151" s="38">
        <f t="shared" si="47"/>
        <v>1266888993.97</v>
      </c>
      <c r="E151" s="38">
        <f t="shared" si="46"/>
        <v>4175450963.8000002</v>
      </c>
      <c r="F151" s="38">
        <f t="shared" si="47"/>
        <v>1465580449.52</v>
      </c>
      <c r="G151" s="38">
        <f t="shared" si="47"/>
        <v>1452091909.1200001</v>
      </c>
      <c r="H151" s="39">
        <f t="shared" si="47"/>
        <v>2709870514.2800007</v>
      </c>
    </row>
    <row r="152" spans="1:8">
      <c r="A152" s="43"/>
      <c r="B152" s="44" t="s">
        <v>65</v>
      </c>
      <c r="C152" s="45">
        <v>2025020403.4100003</v>
      </c>
      <c r="D152" s="46">
        <v>691037546.62000012</v>
      </c>
      <c r="E152" s="47">
        <f t="shared" si="46"/>
        <v>2716057950.0300007</v>
      </c>
      <c r="F152" s="45">
        <v>1031374680.1399999</v>
      </c>
      <c r="G152" s="46">
        <v>1024590939.3100001</v>
      </c>
      <c r="H152" s="48">
        <f t="shared" ref="H152:H154" si="48">E152-F152</f>
        <v>1684683269.8900008</v>
      </c>
    </row>
    <row r="153" spans="1:8">
      <c r="A153" s="43"/>
      <c r="B153" s="44" t="s">
        <v>66</v>
      </c>
      <c r="C153" s="45">
        <v>722293614.15999997</v>
      </c>
      <c r="D153" s="46">
        <v>531376457.30000001</v>
      </c>
      <c r="E153" s="47">
        <f t="shared" si="46"/>
        <v>1253670071.46</v>
      </c>
      <c r="F153" s="45">
        <v>385957181.20999992</v>
      </c>
      <c r="G153" s="46">
        <v>380547353.89999998</v>
      </c>
      <c r="H153" s="48">
        <f t="shared" si="48"/>
        <v>867712890.25000012</v>
      </c>
    </row>
    <row r="154" spans="1:8">
      <c r="A154" s="43"/>
      <c r="B154" s="44" t="s">
        <v>67</v>
      </c>
      <c r="C154" s="45">
        <v>161247952.26000005</v>
      </c>
      <c r="D154" s="46">
        <v>44474990.049999997</v>
      </c>
      <c r="E154" s="47">
        <f t="shared" si="46"/>
        <v>205722942.31000006</v>
      </c>
      <c r="F154" s="45">
        <v>48248588.169999994</v>
      </c>
      <c r="G154" s="46">
        <v>46953615.909999996</v>
      </c>
      <c r="H154" s="48">
        <f t="shared" si="48"/>
        <v>157474354.14000008</v>
      </c>
    </row>
    <row r="155" spans="1:8" ht="5.25" customHeight="1">
      <c r="A155" s="43"/>
      <c r="B155" s="44"/>
      <c r="C155" s="47"/>
      <c r="D155" s="47"/>
      <c r="E155" s="47"/>
      <c r="F155" s="47"/>
      <c r="G155" s="47"/>
      <c r="H155" s="48"/>
    </row>
    <row r="156" spans="1:8" ht="14.25" customHeight="1">
      <c r="A156" s="36" t="s">
        <v>94</v>
      </c>
      <c r="B156" s="37"/>
      <c r="C156" s="38">
        <f t="shared" ref="C156:H156" si="49">SUM(C157+C158+C159+C160+C161+C163+C164)</f>
        <v>0</v>
      </c>
      <c r="D156" s="38">
        <f t="shared" si="49"/>
        <v>91753988</v>
      </c>
      <c r="E156" s="38">
        <f t="shared" si="49"/>
        <v>91753988</v>
      </c>
      <c r="F156" s="38">
        <f t="shared" si="49"/>
        <v>0</v>
      </c>
      <c r="G156" s="38">
        <f t="shared" si="49"/>
        <v>0</v>
      </c>
      <c r="H156" s="38">
        <f t="shared" si="49"/>
        <v>91753988</v>
      </c>
    </row>
    <row r="157" spans="1:8">
      <c r="A157" s="43"/>
      <c r="B157" s="44" t="s">
        <v>69</v>
      </c>
      <c r="C157" s="45">
        <v>0</v>
      </c>
      <c r="D157" s="45">
        <v>0</v>
      </c>
      <c r="E157" s="47">
        <f>C157+D157</f>
        <v>0</v>
      </c>
      <c r="F157" s="45">
        <v>0</v>
      </c>
      <c r="G157" s="45">
        <v>0</v>
      </c>
      <c r="H157" s="48">
        <f t="shared" ref="H157:H164" si="50">E157-F157</f>
        <v>0</v>
      </c>
    </row>
    <row r="158" spans="1:8">
      <c r="A158" s="43"/>
      <c r="B158" s="44" t="s">
        <v>70</v>
      </c>
      <c r="C158" s="45">
        <v>0</v>
      </c>
      <c r="D158" s="46">
        <v>0</v>
      </c>
      <c r="E158" s="47">
        <f t="shared" ref="E158:E164" si="51">C158+D158</f>
        <v>0</v>
      </c>
      <c r="F158" s="45">
        <v>0</v>
      </c>
      <c r="G158" s="45">
        <v>0</v>
      </c>
      <c r="H158" s="48">
        <f t="shared" si="50"/>
        <v>0</v>
      </c>
    </row>
    <row r="159" spans="1:8">
      <c r="A159" s="43"/>
      <c r="B159" s="44" t="s">
        <v>71</v>
      </c>
      <c r="C159" s="45">
        <v>0</v>
      </c>
      <c r="D159" s="45">
        <v>0</v>
      </c>
      <c r="E159" s="47">
        <f t="shared" si="51"/>
        <v>0</v>
      </c>
      <c r="F159" s="45">
        <v>0</v>
      </c>
      <c r="G159" s="45">
        <v>0</v>
      </c>
      <c r="H159" s="48">
        <f t="shared" si="50"/>
        <v>0</v>
      </c>
    </row>
    <row r="160" spans="1:8">
      <c r="A160" s="43"/>
      <c r="B160" s="44" t="s">
        <v>72</v>
      </c>
      <c r="C160" s="45">
        <v>0</v>
      </c>
      <c r="D160" s="45">
        <v>0</v>
      </c>
      <c r="E160" s="47">
        <f t="shared" si="51"/>
        <v>0</v>
      </c>
      <c r="F160" s="45">
        <v>0</v>
      </c>
      <c r="G160" s="45">
        <v>0</v>
      </c>
      <c r="H160" s="48">
        <f t="shared" si="50"/>
        <v>0</v>
      </c>
    </row>
    <row r="161" spans="1:8">
      <c r="A161" s="43"/>
      <c r="B161" s="44" t="s">
        <v>95</v>
      </c>
      <c r="C161" s="45">
        <v>0</v>
      </c>
      <c r="D161" s="45">
        <v>91753988</v>
      </c>
      <c r="E161" s="47">
        <f t="shared" si="51"/>
        <v>91753988</v>
      </c>
      <c r="F161" s="45">
        <v>0</v>
      </c>
      <c r="G161" s="45">
        <v>0</v>
      </c>
      <c r="H161" s="48">
        <f t="shared" si="50"/>
        <v>91753988</v>
      </c>
    </row>
    <row r="162" spans="1:8">
      <c r="A162" s="43"/>
      <c r="B162" s="44" t="s">
        <v>96</v>
      </c>
      <c r="C162" s="45">
        <v>0</v>
      </c>
      <c r="D162" s="45">
        <v>0</v>
      </c>
      <c r="E162" s="47">
        <f t="shared" si="51"/>
        <v>0</v>
      </c>
      <c r="F162" s="45">
        <v>0</v>
      </c>
      <c r="G162" s="45">
        <v>0</v>
      </c>
      <c r="H162" s="48">
        <f t="shared" si="50"/>
        <v>0</v>
      </c>
    </row>
    <row r="163" spans="1:8">
      <c r="A163" s="43"/>
      <c r="B163" s="44" t="s">
        <v>75</v>
      </c>
      <c r="C163" s="45">
        <v>0</v>
      </c>
      <c r="D163" s="45">
        <v>0</v>
      </c>
      <c r="E163" s="47">
        <f t="shared" si="51"/>
        <v>0</v>
      </c>
      <c r="F163" s="45">
        <v>0</v>
      </c>
      <c r="G163" s="45">
        <v>0</v>
      </c>
      <c r="H163" s="48">
        <f t="shared" si="50"/>
        <v>0</v>
      </c>
    </row>
    <row r="164" spans="1:8">
      <c r="A164" s="43"/>
      <c r="B164" s="44" t="s">
        <v>76</v>
      </c>
      <c r="C164" s="45"/>
      <c r="D164" s="45">
        <v>0</v>
      </c>
      <c r="E164" s="47">
        <f t="shared" si="51"/>
        <v>0</v>
      </c>
      <c r="F164" s="45">
        <v>0</v>
      </c>
      <c r="G164" s="45">
        <v>0</v>
      </c>
      <c r="H164" s="48">
        <f t="shared" si="50"/>
        <v>0</v>
      </c>
    </row>
    <row r="165" spans="1:8" ht="4.5" customHeight="1">
      <c r="A165" s="50"/>
      <c r="B165" s="51"/>
      <c r="C165" s="54"/>
      <c r="D165" s="54"/>
      <c r="E165" s="54"/>
      <c r="F165" s="54"/>
      <c r="G165" s="54"/>
      <c r="H165" s="55"/>
    </row>
    <row r="166" spans="1:8">
      <c r="A166" s="36" t="s">
        <v>77</v>
      </c>
      <c r="B166" s="37"/>
      <c r="C166" s="38">
        <f t="shared" ref="C166:H166" si="52">SUM(C167:C169)</f>
        <v>5095345785.1700001</v>
      </c>
      <c r="D166" s="38">
        <f t="shared" ref="D166:G166" si="53">SUM(D167:D169)</f>
        <v>76133127.230000079</v>
      </c>
      <c r="E166" s="38">
        <f t="shared" si="53"/>
        <v>5171478912.3999996</v>
      </c>
      <c r="F166" s="38">
        <f t="shared" si="53"/>
        <v>2796811812.3700004</v>
      </c>
      <c r="G166" s="38">
        <f t="shared" si="53"/>
        <v>2796318063.3700004</v>
      </c>
      <c r="H166" s="39">
        <f t="shared" si="52"/>
        <v>2374667100.0299993</v>
      </c>
    </row>
    <row r="167" spans="1:8">
      <c r="A167" s="43"/>
      <c r="B167" s="44" t="s">
        <v>78</v>
      </c>
      <c r="C167" s="45">
        <v>0</v>
      </c>
      <c r="D167" s="45">
        <v>0</v>
      </c>
      <c r="E167" s="47">
        <f>C167+D167</f>
        <v>0</v>
      </c>
      <c r="F167" s="45">
        <v>0</v>
      </c>
      <c r="G167" s="45">
        <v>0</v>
      </c>
      <c r="H167" s="48">
        <f t="shared" ref="H167:H169" si="54">E167-F167</f>
        <v>0</v>
      </c>
    </row>
    <row r="168" spans="1:8">
      <c r="A168" s="43"/>
      <c r="B168" s="44" t="s">
        <v>79</v>
      </c>
      <c r="C168" s="45">
        <v>5095345785.1700001</v>
      </c>
      <c r="D168" s="46">
        <v>-120835291.95999986</v>
      </c>
      <c r="E168" s="47">
        <f t="shared" ref="E168:E169" si="55">C168+D168</f>
        <v>4974510493.21</v>
      </c>
      <c r="F168" s="45">
        <v>2599903789.6700006</v>
      </c>
      <c r="G168" s="46">
        <v>2599410040.6700006</v>
      </c>
      <c r="H168" s="48">
        <f t="shared" si="54"/>
        <v>2374606703.5399995</v>
      </c>
    </row>
    <row r="169" spans="1:8">
      <c r="A169" s="43"/>
      <c r="B169" s="44" t="s">
        <v>80</v>
      </c>
      <c r="C169" s="45">
        <v>0</v>
      </c>
      <c r="D169" s="46">
        <v>196968419.18999994</v>
      </c>
      <c r="E169" s="47">
        <f t="shared" si="55"/>
        <v>196968419.18999994</v>
      </c>
      <c r="F169" s="45">
        <v>196908022.69999996</v>
      </c>
      <c r="G169" s="46">
        <v>196908022.69999996</v>
      </c>
      <c r="H169" s="48">
        <f t="shared" si="54"/>
        <v>60396.489999979734</v>
      </c>
    </row>
    <row r="170" spans="1:8" ht="6.75" customHeight="1">
      <c r="A170" s="43"/>
      <c r="B170" s="44"/>
      <c r="C170" s="47"/>
      <c r="D170" s="47"/>
      <c r="E170" s="47"/>
      <c r="F170" s="47"/>
      <c r="G170" s="47"/>
      <c r="H170" s="48"/>
    </row>
    <row r="171" spans="1:8">
      <c r="A171" s="36" t="s">
        <v>97</v>
      </c>
      <c r="B171" s="37"/>
      <c r="C171" s="38">
        <f t="shared" ref="C171:H171" si="56">SUM(C172:C178)</f>
        <v>0</v>
      </c>
      <c r="D171" s="38">
        <f t="shared" si="56"/>
        <v>4114278.95</v>
      </c>
      <c r="E171" s="38">
        <f t="shared" si="56"/>
        <v>4114278.95</v>
      </c>
      <c r="F171" s="38">
        <f t="shared" si="56"/>
        <v>4114278.95</v>
      </c>
      <c r="G171" s="38">
        <f t="shared" si="56"/>
        <v>4114278.95</v>
      </c>
      <c r="H171" s="39">
        <f t="shared" si="56"/>
        <v>0</v>
      </c>
    </row>
    <row r="172" spans="1:8">
      <c r="A172" s="43"/>
      <c r="B172" s="44" t="s">
        <v>82</v>
      </c>
      <c r="C172" s="45">
        <v>0</v>
      </c>
      <c r="D172" s="46">
        <v>0</v>
      </c>
      <c r="E172" s="47">
        <f>C172+D172</f>
        <v>0</v>
      </c>
      <c r="F172" s="45">
        <v>0</v>
      </c>
      <c r="G172" s="46">
        <v>0</v>
      </c>
      <c r="H172" s="48">
        <f t="shared" ref="H172:H178" si="57">E172-F172</f>
        <v>0</v>
      </c>
    </row>
    <row r="173" spans="1:8">
      <c r="A173" s="43"/>
      <c r="B173" s="44" t="s">
        <v>83</v>
      </c>
      <c r="C173" s="45">
        <v>0</v>
      </c>
      <c r="D173" s="46">
        <v>0</v>
      </c>
      <c r="E173" s="47">
        <f t="shared" ref="E173:E178" si="58">C173+D173</f>
        <v>0</v>
      </c>
      <c r="F173" s="45">
        <v>0</v>
      </c>
      <c r="G173" s="46">
        <v>0</v>
      </c>
      <c r="H173" s="48">
        <f t="shared" si="57"/>
        <v>0</v>
      </c>
    </row>
    <row r="174" spans="1:8">
      <c r="A174" s="43"/>
      <c r="B174" s="44" t="s">
        <v>84</v>
      </c>
      <c r="C174" s="45">
        <v>0</v>
      </c>
      <c r="D174" s="46">
        <v>0</v>
      </c>
      <c r="E174" s="47">
        <f t="shared" si="58"/>
        <v>0</v>
      </c>
      <c r="F174" s="45">
        <v>0</v>
      </c>
      <c r="G174" s="45">
        <v>0</v>
      </c>
      <c r="H174" s="48">
        <f t="shared" si="57"/>
        <v>0</v>
      </c>
    </row>
    <row r="175" spans="1:8">
      <c r="A175" s="43"/>
      <c r="B175" s="44" t="s">
        <v>85</v>
      </c>
      <c r="C175" s="45">
        <v>0</v>
      </c>
      <c r="D175" s="46">
        <v>0</v>
      </c>
      <c r="E175" s="47">
        <f t="shared" si="58"/>
        <v>0</v>
      </c>
      <c r="F175" s="45">
        <v>0</v>
      </c>
      <c r="G175" s="45">
        <v>0</v>
      </c>
      <c r="H175" s="48">
        <f t="shared" si="57"/>
        <v>0</v>
      </c>
    </row>
    <row r="176" spans="1:8">
      <c r="A176" s="43"/>
      <c r="B176" s="44" t="s">
        <v>86</v>
      </c>
      <c r="C176" s="45">
        <v>0</v>
      </c>
      <c r="D176" s="46">
        <v>0</v>
      </c>
      <c r="E176" s="47">
        <f t="shared" si="58"/>
        <v>0</v>
      </c>
      <c r="F176" s="45">
        <v>0</v>
      </c>
      <c r="G176" s="45">
        <v>0</v>
      </c>
      <c r="H176" s="48">
        <f t="shared" si="57"/>
        <v>0</v>
      </c>
    </row>
    <row r="177" spans="1:14">
      <c r="A177" s="43"/>
      <c r="B177" s="44" t="s">
        <v>87</v>
      </c>
      <c r="C177" s="45">
        <v>0</v>
      </c>
      <c r="D177" s="46">
        <v>0</v>
      </c>
      <c r="E177" s="47">
        <f t="shared" si="58"/>
        <v>0</v>
      </c>
      <c r="F177" s="45">
        <v>0</v>
      </c>
      <c r="G177" s="45">
        <v>0</v>
      </c>
      <c r="H177" s="48">
        <f t="shared" si="57"/>
        <v>0</v>
      </c>
    </row>
    <row r="178" spans="1:14">
      <c r="A178" s="43"/>
      <c r="B178" s="44" t="s">
        <v>88</v>
      </c>
      <c r="C178" s="45">
        <v>0</v>
      </c>
      <c r="D178" s="46">
        <v>4114278.95</v>
      </c>
      <c r="E178" s="47">
        <f t="shared" si="58"/>
        <v>4114278.95</v>
      </c>
      <c r="F178" s="45">
        <v>4114278.95</v>
      </c>
      <c r="G178" s="46">
        <v>4114278.95</v>
      </c>
      <c r="H178" s="48">
        <f t="shared" si="57"/>
        <v>0</v>
      </c>
    </row>
    <row r="179" spans="1:14" ht="5.25" customHeight="1">
      <c r="A179" s="43"/>
      <c r="B179" s="44"/>
      <c r="C179" s="47"/>
      <c r="D179" s="47"/>
      <c r="E179" s="47"/>
      <c r="F179" s="47"/>
      <c r="G179" s="47"/>
      <c r="H179" s="63"/>
    </row>
    <row r="180" spans="1:14">
      <c r="A180" s="36" t="s">
        <v>98</v>
      </c>
      <c r="B180" s="37"/>
      <c r="C180" s="38">
        <f t="shared" ref="C180:H180" si="59">C10+C95</f>
        <v>77363520638.000015</v>
      </c>
      <c r="D180" s="38">
        <f t="shared" si="59"/>
        <v>6814028010.8400002</v>
      </c>
      <c r="E180" s="38">
        <f t="shared" si="59"/>
        <v>84177548648.840027</v>
      </c>
      <c r="F180" s="38">
        <f t="shared" si="59"/>
        <v>39248934003.129997</v>
      </c>
      <c r="G180" s="38">
        <f t="shared" si="59"/>
        <v>37916462742.789993</v>
      </c>
      <c r="H180" s="39">
        <f t="shared" si="59"/>
        <v>44928614645.710022</v>
      </c>
    </row>
    <row r="181" spans="1:14" ht="4.5" customHeight="1">
      <c r="A181" s="70"/>
      <c r="B181" s="71"/>
      <c r="C181" s="72"/>
      <c r="D181" s="73"/>
      <c r="E181" s="73"/>
      <c r="F181" s="73"/>
      <c r="G181" s="73"/>
      <c r="H181" s="74"/>
    </row>
    <row r="182" spans="1:14" s="77" customFormat="1" ht="6" customHeight="1">
      <c r="A182" s="75"/>
      <c r="B182" s="75"/>
      <c r="C182" s="75"/>
      <c r="D182" s="75"/>
      <c r="E182" s="75"/>
      <c r="F182" s="75"/>
      <c r="G182" s="75"/>
      <c r="H182" s="75"/>
      <c r="I182" s="76"/>
      <c r="J182" s="76"/>
      <c r="K182" s="76"/>
      <c r="L182" s="76"/>
      <c r="M182" s="76"/>
      <c r="N182" s="76"/>
    </row>
    <row r="183" spans="1:14" s="77" customFormat="1" ht="27.75" customHeight="1">
      <c r="A183" s="78" t="s">
        <v>99</v>
      </c>
      <c r="B183" s="78"/>
      <c r="C183" s="78"/>
      <c r="D183" s="78"/>
      <c r="E183" s="78"/>
      <c r="F183" s="78"/>
      <c r="G183" s="78"/>
      <c r="H183" s="78"/>
      <c r="I183" s="76"/>
      <c r="J183" s="76"/>
      <c r="K183" s="76"/>
      <c r="L183" s="76"/>
      <c r="M183" s="76"/>
      <c r="N183" s="76"/>
    </row>
    <row r="184" spans="1:14" s="77" customFormat="1">
      <c r="A184" s="79" t="s">
        <v>100</v>
      </c>
      <c r="C184" s="80"/>
      <c r="D184" s="80"/>
      <c r="E184" s="80"/>
      <c r="F184" s="80"/>
      <c r="G184" s="80"/>
      <c r="H184" s="76"/>
      <c r="I184" s="76"/>
      <c r="J184" s="76"/>
      <c r="K184" s="76"/>
      <c r="L184" s="76"/>
      <c r="M184" s="76"/>
      <c r="N184" s="76"/>
    </row>
    <row r="185" spans="1:14" s="77" customFormat="1">
      <c r="A185" s="79"/>
      <c r="C185" s="80"/>
      <c r="D185" s="80"/>
      <c r="E185" s="80"/>
      <c r="F185" s="80"/>
      <c r="G185" s="80"/>
      <c r="H185" s="76"/>
      <c r="I185" s="76"/>
      <c r="J185" s="76"/>
      <c r="K185" s="76"/>
      <c r="L185" s="76"/>
      <c r="M185" s="76"/>
      <c r="N185" s="76"/>
    </row>
    <row r="186" spans="1:14" s="77" customFormat="1">
      <c r="A186" s="79"/>
      <c r="C186" s="80"/>
      <c r="D186" s="80"/>
      <c r="E186" s="80"/>
      <c r="F186" s="80"/>
      <c r="G186" s="80"/>
      <c r="H186" s="76"/>
      <c r="I186" s="76"/>
      <c r="J186" s="76"/>
      <c r="K186" s="76"/>
      <c r="L186" s="76"/>
      <c r="M186" s="76"/>
      <c r="N186" s="76"/>
    </row>
    <row r="187" spans="1:14" s="77" customFormat="1">
      <c r="A187" s="79"/>
      <c r="C187" s="80"/>
      <c r="D187" s="80"/>
      <c r="E187" s="80"/>
      <c r="F187" s="80"/>
      <c r="G187" s="80"/>
      <c r="H187" s="76"/>
      <c r="I187" s="76"/>
      <c r="J187" s="76"/>
      <c r="K187" s="76"/>
      <c r="L187" s="76"/>
      <c r="M187" s="76"/>
      <c r="N187" s="76"/>
    </row>
    <row r="188" spans="1:14" s="77" customFormat="1">
      <c r="A188" s="79"/>
      <c r="C188" s="80"/>
      <c r="D188" s="80"/>
      <c r="E188" s="80"/>
      <c r="F188" s="80"/>
      <c r="G188" s="80"/>
      <c r="H188" s="76"/>
      <c r="I188" s="76"/>
      <c r="J188" s="76"/>
      <c r="K188" s="76"/>
      <c r="L188" s="76"/>
      <c r="M188" s="76"/>
      <c r="N188" s="76"/>
    </row>
    <row r="189" spans="1:14" s="77" customFormat="1">
      <c r="A189" s="79"/>
      <c r="C189" s="80"/>
      <c r="D189" s="80"/>
      <c r="E189" s="80"/>
      <c r="F189" s="80"/>
      <c r="G189" s="80"/>
      <c r="H189" s="76"/>
      <c r="I189" s="76"/>
      <c r="J189" s="76"/>
      <c r="K189" s="76"/>
      <c r="L189" s="76"/>
      <c r="M189" s="76"/>
      <c r="N189" s="76"/>
    </row>
    <row r="190" spans="1:14" s="77" customFormat="1">
      <c r="A190" s="79"/>
      <c r="C190" s="80"/>
      <c r="D190" s="80"/>
      <c r="E190" s="80"/>
      <c r="F190" s="80"/>
      <c r="G190" s="80"/>
      <c r="H190" s="76"/>
      <c r="I190" s="76"/>
      <c r="J190" s="76"/>
      <c r="K190" s="76"/>
      <c r="L190" s="76"/>
      <c r="M190" s="76"/>
      <c r="N190" s="76"/>
    </row>
    <row r="191" spans="1:14" s="77" customFormat="1">
      <c r="A191" s="81"/>
      <c r="B191" s="82"/>
      <c r="C191" s="83"/>
      <c r="D191" s="83"/>
      <c r="E191" s="83"/>
      <c r="F191" s="83"/>
      <c r="G191" s="83"/>
      <c r="H191" s="84"/>
      <c r="I191" s="76"/>
      <c r="J191" s="76"/>
      <c r="K191" s="76"/>
      <c r="L191" s="76"/>
      <c r="M191" s="76"/>
      <c r="N191" s="76"/>
    </row>
    <row r="192" spans="1:14" s="77" customFormat="1">
      <c r="C192" s="76"/>
      <c r="D192" s="76"/>
      <c r="E192" s="76"/>
      <c r="F192" s="76"/>
      <c r="G192" s="76"/>
      <c r="H192" s="76"/>
      <c r="I192" s="76"/>
      <c r="J192" s="76"/>
      <c r="K192" s="76"/>
      <c r="L192" s="76"/>
      <c r="M192" s="76"/>
      <c r="N192" s="76"/>
    </row>
    <row r="193" spans="3:14" s="77" customFormat="1">
      <c r="C193" s="76"/>
      <c r="D193" s="76"/>
      <c r="E193" s="76"/>
      <c r="F193" s="76"/>
      <c r="G193" s="76"/>
      <c r="H193" s="76"/>
      <c r="I193" s="76"/>
      <c r="J193" s="76"/>
      <c r="K193" s="76"/>
      <c r="L193" s="76"/>
      <c r="M193" s="76"/>
      <c r="N193" s="76"/>
    </row>
    <row r="194" spans="3:14" s="77" customFormat="1">
      <c r="C194" s="76"/>
      <c r="D194" s="76"/>
      <c r="E194" s="76"/>
      <c r="F194" s="76"/>
      <c r="G194" s="76"/>
      <c r="H194" s="76"/>
      <c r="I194" s="76"/>
      <c r="J194" s="76"/>
      <c r="K194" s="76"/>
      <c r="L194" s="76"/>
      <c r="M194" s="76"/>
      <c r="N194" s="76"/>
    </row>
    <row r="195" spans="3:14" s="77" customFormat="1">
      <c r="C195" s="76"/>
      <c r="D195" s="76"/>
      <c r="E195" s="76"/>
      <c r="F195" s="76"/>
      <c r="G195" s="76"/>
      <c r="H195" s="76"/>
      <c r="I195" s="76"/>
      <c r="J195" s="76"/>
      <c r="K195" s="76"/>
      <c r="L195" s="76"/>
      <c r="M195" s="76"/>
      <c r="N195" s="76"/>
    </row>
    <row r="196" spans="3:14">
      <c r="C196" s="40"/>
      <c r="D196" s="40"/>
      <c r="E196" s="40"/>
      <c r="F196" s="40"/>
      <c r="G196" s="40"/>
      <c r="H196" s="40"/>
    </row>
    <row r="197" spans="3:14">
      <c r="C197" s="40"/>
      <c r="D197" s="40"/>
      <c r="E197" s="40"/>
      <c r="F197" s="40"/>
      <c r="G197" s="40"/>
      <c r="H197" s="40"/>
    </row>
    <row r="198" spans="3:14">
      <c r="C198" s="40"/>
      <c r="D198" s="40"/>
      <c r="E198" s="40"/>
      <c r="F198" s="85"/>
      <c r="G198" s="85"/>
      <c r="H198" s="40"/>
    </row>
    <row r="199" spans="3:14">
      <c r="C199" s="86"/>
      <c r="D199" s="86"/>
      <c r="E199" s="86"/>
      <c r="F199" s="86"/>
      <c r="G199" s="86"/>
      <c r="H199" s="86"/>
    </row>
    <row r="200" spans="3:14">
      <c r="C200" s="86"/>
      <c r="D200" s="86"/>
      <c r="E200" s="86"/>
      <c r="F200" s="86"/>
      <c r="G200" s="86"/>
      <c r="H200" s="86"/>
    </row>
    <row r="201" spans="3:14">
      <c r="C201" s="87"/>
      <c r="D201" s="87"/>
      <c r="E201" s="87"/>
      <c r="F201" s="87"/>
      <c r="G201" s="87"/>
      <c r="H201" s="87"/>
    </row>
    <row r="202" spans="3:14">
      <c r="G202" s="40"/>
    </row>
  </sheetData>
  <mergeCells count="37">
    <mergeCell ref="A171:B171"/>
    <mergeCell ref="A180:B180"/>
    <mergeCell ref="A183:H183"/>
    <mergeCell ref="A123:A124"/>
    <mergeCell ref="A130:B130"/>
    <mergeCell ref="A140:B140"/>
    <mergeCell ref="A151:B151"/>
    <mergeCell ref="A156:B156"/>
    <mergeCell ref="A166:B166"/>
    <mergeCell ref="A87:B87"/>
    <mergeCell ref="A95:B95"/>
    <mergeCell ref="A97:B97"/>
    <mergeCell ref="A106:B106"/>
    <mergeCell ref="A107:A108"/>
    <mergeCell ref="A118:B118"/>
    <mergeCell ref="A38:A39"/>
    <mergeCell ref="A45:B45"/>
    <mergeCell ref="A56:B56"/>
    <mergeCell ref="A67:B67"/>
    <mergeCell ref="A72:B72"/>
    <mergeCell ref="A82:B82"/>
    <mergeCell ref="G7:G8"/>
    <mergeCell ref="A10:B10"/>
    <mergeCell ref="A12:B12"/>
    <mergeCell ref="A21:B21"/>
    <mergeCell ref="A22:A23"/>
    <mergeCell ref="A33:B33"/>
    <mergeCell ref="A1:H1"/>
    <mergeCell ref="A2:H2"/>
    <mergeCell ref="A3:H3"/>
    <mergeCell ref="A4:H4"/>
    <mergeCell ref="A6:B8"/>
    <mergeCell ref="C6:G6"/>
    <mergeCell ref="H6:H8"/>
    <mergeCell ref="C7:C8"/>
    <mergeCell ref="E7:E8"/>
    <mergeCell ref="F7:F8"/>
  </mergeCells>
  <dataValidations count="1">
    <dataValidation type="whole" allowBlank="1" showInputMessage="1" showErrorMessage="1" sqref="C9:H181" xr:uid="{1B23EF29-8325-4375-9ECC-232CBD1EA625}">
      <formula1>-999999999999</formula1>
      <formula2>999999999999</formula2>
    </dataValidation>
  </dataValidations>
  <printOptions horizontalCentered="1"/>
  <pageMargins left="0.31496062992125984" right="0.31496062992125984" top="0.78740157480314965" bottom="0.47244094488188981" header="0.19685039370078741" footer="0.23622047244094491"/>
  <pageSetup scale="70" firstPageNumber="154" orientation="landscape" useFirstPageNumber="1" r:id="rId1"/>
  <headerFooter>
    <oddHeader>&amp;C&amp;"Encode Sans Expanded Medium,Expanded Medium"&amp;10PODER EJECUTIVO 
DEL ESTADO DE TAMAULIPAS&amp;"-,Negrita"&amp;11
&amp;G</oddHeader>
    <oddFooter>&amp;C&amp;G
&amp;"Encode Sans Expanded Medium,Expanded Medium"&amp;10Anexos</oddFooter>
  </headerFooter>
  <rowBreaks count="4" manualBreakCount="4">
    <brk id="51" max="16383" man="1"/>
    <brk id="94" max="16383" man="1"/>
    <brk id="129" max="16383" man="1"/>
    <brk id="165"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LDFAnalitico Egresos COG De </vt:lpstr>
      <vt:lpstr>'LDFAnalitico Egresos COG De '!Área_de_impresión</vt:lpstr>
      <vt:lpstr>'LDFAnalitico Egresos COG De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2025-07-22T19:52:03Z</dcterms:created>
  <dcterms:modified xsi:type="dcterms:W3CDTF">2025-07-22T19:52:26Z</dcterms:modified>
</cp:coreProperties>
</file>