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C230F0A4-E79A-4ACD-B612-4C6D81E3F3D2}" xr6:coauthVersionLast="47" xr6:coauthVersionMax="47" xr10:uidLastSave="{00000000-0000-0000-0000-000000000000}"/>
  <bookViews>
    <workbookView xWindow="-120" yWindow="-120" windowWidth="29040" windowHeight="15720" xr2:uid="{8F8C7A46-EEE2-46D3-B159-102350FC5A6E}"/>
  </bookViews>
  <sheets>
    <sheet name="LDF Analítico Egresos CF De "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Analítico Egresos CF De '!$A$1:$H$100</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Analítico Egresos CF De '!$1:$8</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1" l="1"/>
  <c r="H87" i="1" s="1"/>
  <c r="E86" i="1"/>
  <c r="H86" i="1" s="1"/>
  <c r="E85" i="1"/>
  <c r="E84" i="1"/>
  <c r="H84" i="1" s="1"/>
  <c r="E83" i="1"/>
  <c r="E82" i="1"/>
  <c r="H82" i="1" s="1"/>
  <c r="H81" i="1" s="1"/>
  <c r="G81" i="1"/>
  <c r="F81" i="1"/>
  <c r="D81" i="1"/>
  <c r="C81" i="1"/>
  <c r="E81" i="1" s="1"/>
  <c r="E79" i="1"/>
  <c r="H79" i="1" s="1"/>
  <c r="E78" i="1"/>
  <c r="H78" i="1" s="1"/>
  <c r="E77" i="1"/>
  <c r="H77" i="1" s="1"/>
  <c r="E76" i="1"/>
  <c r="H76" i="1" s="1"/>
  <c r="E75" i="1"/>
  <c r="H75" i="1" s="1"/>
  <c r="E74" i="1"/>
  <c r="H74" i="1" s="1"/>
  <c r="E73" i="1"/>
  <c r="H73" i="1" s="1"/>
  <c r="E72" i="1"/>
  <c r="H72" i="1" s="1"/>
  <c r="E70" i="1"/>
  <c r="H70" i="1" s="1"/>
  <c r="G69" i="1"/>
  <c r="F69" i="1"/>
  <c r="D69" i="1"/>
  <c r="C69" i="1"/>
  <c r="E69" i="1" s="1"/>
  <c r="E67" i="1"/>
  <c r="H67" i="1" s="1"/>
  <c r="E66" i="1"/>
  <c r="H66" i="1" s="1"/>
  <c r="E65" i="1"/>
  <c r="H65" i="1" s="1"/>
  <c r="E64" i="1"/>
  <c r="E63" i="1"/>
  <c r="H63" i="1" s="1"/>
  <c r="H62" i="1"/>
  <c r="E62" i="1"/>
  <c r="E61" i="1"/>
  <c r="H61" i="1" s="1"/>
  <c r="E60" i="1"/>
  <c r="H60" i="1" s="1"/>
  <c r="H59" i="1" s="1"/>
  <c r="G59" i="1"/>
  <c r="F59" i="1"/>
  <c r="D59" i="1"/>
  <c r="C59" i="1"/>
  <c r="E59" i="1" s="1"/>
  <c r="E57" i="1"/>
  <c r="H57" i="1" s="1"/>
  <c r="E56" i="1"/>
  <c r="H56" i="1" s="1"/>
  <c r="H55" i="1"/>
  <c r="E55" i="1"/>
  <c r="E54" i="1"/>
  <c r="H54" i="1" s="1"/>
  <c r="E53" i="1"/>
  <c r="H53" i="1" s="1"/>
  <c r="E52" i="1"/>
  <c r="H52" i="1" s="1"/>
  <c r="H51" i="1"/>
  <c r="E51" i="1"/>
  <c r="E50" i="1"/>
  <c r="H50" i="1" s="1"/>
  <c r="H49" i="1" s="1"/>
  <c r="G49" i="1"/>
  <c r="G48" i="1" s="1"/>
  <c r="F49" i="1"/>
  <c r="F48" i="1" s="1"/>
  <c r="D49" i="1"/>
  <c r="D48" i="1" s="1"/>
  <c r="C49" i="1"/>
  <c r="C48" i="1"/>
  <c r="E48" i="1" s="1"/>
  <c r="H46" i="1"/>
  <c r="E46" i="1"/>
  <c r="E45" i="1"/>
  <c r="H45" i="1" s="1"/>
  <c r="E43" i="1"/>
  <c r="H43" i="1" s="1"/>
  <c r="E41" i="1"/>
  <c r="H41" i="1" s="1"/>
  <c r="H40" i="1" s="1"/>
  <c r="G40" i="1"/>
  <c r="F40" i="1"/>
  <c r="D40" i="1"/>
  <c r="C40" i="1"/>
  <c r="E40" i="1" s="1"/>
  <c r="E38" i="1"/>
  <c r="H38" i="1" s="1"/>
  <c r="H37" i="1"/>
  <c r="E37" i="1"/>
  <c r="E36" i="1"/>
  <c r="H36" i="1" s="1"/>
  <c r="E35" i="1"/>
  <c r="H35" i="1" s="1"/>
  <c r="E34" i="1"/>
  <c r="H34" i="1" s="1"/>
  <c r="H33" i="1"/>
  <c r="E33" i="1"/>
  <c r="E32" i="1"/>
  <c r="H32" i="1" s="1"/>
  <c r="E31" i="1"/>
  <c r="H31" i="1" s="1"/>
  <c r="E30" i="1"/>
  <c r="H30" i="1" s="1"/>
  <c r="G29" i="1"/>
  <c r="F29" i="1"/>
  <c r="D29" i="1"/>
  <c r="C29" i="1"/>
  <c r="E29" i="1" s="1"/>
  <c r="E27" i="1"/>
  <c r="H27" i="1" s="1"/>
  <c r="H26" i="1"/>
  <c r="E26" i="1"/>
  <c r="E25" i="1"/>
  <c r="H25" i="1" s="1"/>
  <c r="E24" i="1"/>
  <c r="H24" i="1" s="1"/>
  <c r="E23" i="1"/>
  <c r="H23" i="1" s="1"/>
  <c r="H22" i="1"/>
  <c r="E22" i="1"/>
  <c r="E21" i="1"/>
  <c r="H21" i="1" s="1"/>
  <c r="G20" i="1"/>
  <c r="F20" i="1"/>
  <c r="D20" i="1"/>
  <c r="E20" i="1" s="1"/>
  <c r="C20" i="1"/>
  <c r="E18" i="1"/>
  <c r="H18" i="1" s="1"/>
  <c r="E17" i="1"/>
  <c r="H17" i="1" s="1"/>
  <c r="E16" i="1"/>
  <c r="H16" i="1" s="1"/>
  <c r="H15" i="1"/>
  <c r="E15" i="1"/>
  <c r="E14" i="1"/>
  <c r="H14" i="1" s="1"/>
  <c r="E13" i="1"/>
  <c r="H13" i="1" s="1"/>
  <c r="E12" i="1"/>
  <c r="H12" i="1" s="1"/>
  <c r="H11" i="1"/>
  <c r="E11" i="1"/>
  <c r="G10" i="1"/>
  <c r="G9" i="1" s="1"/>
  <c r="F10" i="1"/>
  <c r="F9" i="1" s="1"/>
  <c r="D10" i="1"/>
  <c r="D9" i="1" s="1"/>
  <c r="D89" i="1" s="1"/>
  <c r="C10" i="1"/>
  <c r="C9" i="1" s="1"/>
  <c r="C89" i="1" s="1"/>
  <c r="H20" i="1" l="1"/>
  <c r="H69" i="1"/>
  <c r="H48" i="1" s="1"/>
  <c r="H29" i="1"/>
  <c r="F89" i="1"/>
  <c r="G89" i="1"/>
  <c r="H10" i="1"/>
  <c r="H9" i="1" s="1"/>
  <c r="E49" i="1"/>
  <c r="E10" i="1"/>
  <c r="E9" i="1" s="1"/>
  <c r="E89" i="1" s="1"/>
  <c r="H89" i="1" l="1"/>
</calcChain>
</file>

<file path=xl/sharedStrings.xml><?xml version="1.0" encoding="utf-8"?>
<sst xmlns="http://schemas.openxmlformats.org/spreadsheetml/2006/main" count="88" uniqueCount="64">
  <si>
    <t>Estado Analítico del Ejercicio del Presupuesto de Egresos Detallado - LDF</t>
  </si>
  <si>
    <t>Clasificación Funcional (Finalidad y Función)</t>
  </si>
  <si>
    <t>Del 1 de Enero al 30 de Junio de 2025</t>
  </si>
  <si>
    <t>(Cifras en Pesos)</t>
  </si>
  <si>
    <t>Concepto</t>
  </si>
  <si>
    <t>Egresos</t>
  </si>
  <si>
    <t>Subejercicio</t>
  </si>
  <si>
    <t>Aprobado</t>
  </si>
  <si>
    <t>Ampliaciones/</t>
  </si>
  <si>
    <t>Modificado</t>
  </si>
  <si>
    <t>Devengado</t>
  </si>
  <si>
    <t>Pagado</t>
  </si>
  <si>
    <t>(Reducciones)</t>
  </si>
  <si>
    <t>Gasto No Etiquetado</t>
  </si>
  <si>
    <t>Gobierno</t>
  </si>
  <si>
    <t xml:space="preserve"> Legislación</t>
  </si>
  <si>
    <t>Justicia</t>
  </si>
  <si>
    <t xml:space="preserve"> Coordinación de la Política de Gobierno</t>
  </si>
  <si>
    <t>Relaciones Exteriores</t>
  </si>
  <si>
    <t>Asuntos Financieros y Hacendarios</t>
  </si>
  <si>
    <t xml:space="preserve"> Seguridad Nacional</t>
  </si>
  <si>
    <t>Asuntos de Orden Público y de Seguridad Interior</t>
  </si>
  <si>
    <t xml:space="preserve"> Otros Servicios Generales</t>
  </si>
  <si>
    <t>Desarrollo Social</t>
  </si>
  <si>
    <t>Protección Ambiental</t>
  </si>
  <si>
    <t>Vivienda y Servicios a la Comunidad</t>
  </si>
  <si>
    <t>Salud</t>
  </si>
  <si>
    <t>Recreación, Cultura y Otras Manifestaciones Sociales</t>
  </si>
  <si>
    <t>Educación</t>
  </si>
  <si>
    <t xml:space="preserve"> Protección Social</t>
  </si>
  <si>
    <t>Otros Asuntos Sociales</t>
  </si>
  <si>
    <t>Desarrollo Económico</t>
  </si>
  <si>
    <t xml:space="preserve"> 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</si>
  <si>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</si>
  <si>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</si>
  <si>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</si>
  <si>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</si>
  <si>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</si>
  <si>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</si>
  <si>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</si>
  <si>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</si>
  <si>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</si>
  <si>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t>
  </si>
  <si>
    <t>Financiero de la Deuda</t>
  </si>
  <si>
    <t>Transferencias, Participaciones y Aportaciones</t>
  </si>
  <si>
    <t>Entre Diferentes Niveles y Ordenes de Gobierno</t>
  </si>
  <si>
    <t>Saneamiento del Sistema Financiero</t>
  </si>
  <si>
    <t>Adeudos de Ejercicios Fiscales Anteriores</t>
  </si>
  <si>
    <t>Gasto Etiquetado</t>
  </si>
  <si>
    <t>Legislación</t>
  </si>
  <si>
    <t>Coordinación de la Política de Gobierno</t>
  </si>
  <si>
    <t>Seguridad Nacional</t>
  </si>
  <si>
    <t>Otros Servicios Generales</t>
  </si>
  <si>
    <t xml:space="preserve">Desarrollo Social </t>
  </si>
  <si>
    <t xml:space="preserve"> Protección Ambiental</t>
  </si>
  <si>
    <t>Recreación, Cultura y Otras Manifestaciones</t>
  </si>
  <si>
    <t>Sociales</t>
  </si>
  <si>
    <t>Protección Social</t>
  </si>
  <si>
    <t xml:space="preserve"> Asuntos Económicos, Comerciales y Laborales en</t>
  </si>
  <si>
    <t>General</t>
  </si>
  <si>
    <t xml:space="preserve"> Turismo</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</si>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</sst>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font>
      <sz val="11"/>
      <color theme="1"/>
      <name val="Calibri"/>
      <family val="2"/>
      <scheme val="minor"/>
    </font>
    <font>
      <sz val="11"/>
      <color theme="1"/>
      <name val="Calibri"/>
      <family val="2"/>
      <scheme val="minor"/>
    </font>
    <font>
      <b/>
      <sz val="10"/>
      <name val="Encode Sans Expanded SemiBold"/>
    </font>
    <font>
      <sz val="11"/>
      <color theme="1"/>
      <name val="Encode Sans Expanded SemiBold"/>
    </font>
    <font>
      <b/>
      <sz val="8"/>
      <name val="Encode Sans Expanded SemiBold"/>
    </font>
    <font>
      <sz val="7"/>
      <color theme="1"/>
      <name val="Encode Sans Expanded SemiBold"/>
    </font>
    <font>
      <b/>
      <sz val="10"/>
      <color theme="0"/>
      <name val="Calibri"/>
      <family val="2"/>
    </font>
    <font>
      <sz val="10"/>
      <color theme="0"/>
      <name val="Encode Sans"/>
    </font>
    <font>
      <sz val="10"/>
      <color rgb="FF000000"/>
      <name val="DINPro-Regular"/>
      <family val="3"/>
    </font>
    <font>
      <sz val="10"/>
      <color theme="1"/>
      <name val="Helvetica"/>
      <family val="2"/>
    </font>
    <font>
      <sz val="10"/>
      <color theme="1"/>
      <name val="Encode Sans"/>
    </font>
    <font>
      <b/>
      <sz val="10"/>
      <color rgb="FF000000"/>
      <name val="Calibri"/>
      <family val="2"/>
      <scheme val="minor"/>
    </font>
    <font>
      <sz val="10"/>
      <color theme="1"/>
      <name val="Calibri"/>
      <family val="2"/>
      <scheme val="minor"/>
    </font>
    <font>
      <sz val="10"/>
      <color rgb="FF000000"/>
      <name val="Calibri"/>
      <family val="2"/>
      <scheme val="minor"/>
    </font>
    <font>
      <sz val="8"/>
      <color theme="1"/>
      <name val="Calibri"/>
      <family val="2"/>
      <scheme val="minor"/>
    </font>
    <font>
      <sz val="10"/>
      <color theme="1"/>
      <name val="Arial"/>
      <family val="2"/>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rgb="FFFFFFFF"/>
        <bgColor indexed="64"/>
      </patternFill>
    </fill>
  </fills>
  <borders count="1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2" fillId="0" borderId="0" xfId="0" applyFont="1" applyAlignment="1">
      <alignment horizontal="center" vertical="center"/>
    </xf>
    <xf numFmtId="0" fontId="3" fillId="0" borderId="0" xfId="0" applyFont="1" applyAlignment="1">
      <alignment vertical="center"/>
    </xf>
    <xf numFmtId="43" fontId="3" fillId="0" borderId="0" xfId="1" applyFont="1" applyAlignment="1">
      <alignment vertical="center"/>
    </xf>
    <xf numFmtId="43" fontId="3" fillId="2" borderId="0" xfId="1" applyFont="1" applyFill="1" applyAlignment="1">
      <alignment vertical="center"/>
    </xf>
    <xf numFmtId="0" fontId="3" fillId="0" borderId="0" xfId="0" applyFont="1"/>
    <xf numFmtId="43" fontId="3" fillId="0" borderId="0" xfId="1" applyFont="1"/>
    <xf numFmtId="43" fontId="3" fillId="2" borderId="0" xfId="1" applyFont="1" applyFill="1"/>
    <xf numFmtId="0" fontId="4" fillId="0" borderId="0" xfId="0" applyFont="1" applyAlignment="1">
      <alignment horizontal="center" vertical="center"/>
    </xf>
    <xf numFmtId="0" fontId="5" fillId="0" borderId="0" xfId="0" applyFont="1"/>
    <xf numFmtId="43" fontId="5" fillId="0" borderId="0" xfId="1" applyFont="1"/>
    <xf numFmtId="43" fontId="5" fillId="2" borderId="0" xfId="1"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7" fillId="0" borderId="0" xfId="0" applyFont="1"/>
    <xf numFmtId="43" fontId="7" fillId="0" borderId="0" xfId="1" applyFont="1"/>
    <xf numFmtId="43" fontId="7" fillId="2" borderId="0" xfId="1" applyFont="1" applyFill="1"/>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xf numFmtId="0" fontId="8" fillId="4" borderId="7"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9" fillId="0" borderId="0" xfId="0" applyFont="1"/>
    <xf numFmtId="43" fontId="10" fillId="0" borderId="0" xfId="1" applyFont="1"/>
    <xf numFmtId="43" fontId="10" fillId="2" borderId="0" xfId="1" applyFont="1" applyFill="1"/>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3" fontId="11" fillId="4" borderId="8" xfId="0" applyNumberFormat="1" applyFont="1" applyFill="1" applyBorder="1" applyAlignment="1">
      <alignment horizontal="right" vertical="center"/>
    </xf>
    <xf numFmtId="0" fontId="12" fillId="0" borderId="0" xfId="0" applyFont="1"/>
    <xf numFmtId="0" fontId="10" fillId="0" borderId="0" xfId="0" applyFont="1"/>
    <xf numFmtId="43" fontId="9" fillId="0" borderId="0" xfId="1" applyFont="1"/>
    <xf numFmtId="43" fontId="9" fillId="2" borderId="0" xfId="1" applyFont="1" applyFill="1"/>
    <xf numFmtId="0" fontId="13" fillId="4" borderId="7" xfId="0" applyFont="1" applyFill="1" applyBorder="1" applyAlignment="1">
      <alignment horizontal="left" vertical="center"/>
    </xf>
    <xf numFmtId="0" fontId="13" fillId="4" borderId="8" xfId="0" applyFont="1" applyFill="1" applyBorder="1" applyAlignment="1">
      <alignment horizontal="left" vertical="center"/>
    </xf>
    <xf numFmtId="3" fontId="13" fillId="4" borderId="8" xfId="0" applyNumberFormat="1" applyFont="1" applyFill="1" applyBorder="1" applyAlignment="1" applyProtection="1">
      <alignment horizontal="right" vertical="center"/>
      <protection locked="0"/>
    </xf>
    <xf numFmtId="3" fontId="13" fillId="4" borderId="8" xfId="0" applyNumberFormat="1" applyFont="1" applyFill="1" applyBorder="1" applyAlignment="1">
      <alignment horizontal="right" vertical="center"/>
    </xf>
    <xf numFmtId="43" fontId="12" fillId="0" borderId="0" xfId="1" applyFont="1"/>
    <xf numFmtId="43" fontId="12" fillId="2" borderId="0" xfId="1" applyFont="1" applyFill="1"/>
    <xf numFmtId="3" fontId="13" fillId="4" borderId="8" xfId="0" applyNumberFormat="1" applyFont="1" applyFill="1" applyBorder="1" applyAlignment="1">
      <alignment horizontal="center" vertical="center"/>
    </xf>
    <xf numFmtId="0" fontId="13" fillId="4" borderId="8" xfId="0" applyFont="1" applyFill="1" applyBorder="1" applyAlignment="1">
      <alignment vertical="center" wrapText="1"/>
    </xf>
    <xf numFmtId="3" fontId="11" fillId="4" borderId="15" xfId="0" applyNumberFormat="1" applyFont="1" applyFill="1" applyBorder="1" applyAlignment="1">
      <alignment horizontal="right" vertical="center"/>
    </xf>
    <xf numFmtId="0" fontId="13" fillId="4" borderId="8" xfId="0" applyFont="1" applyFill="1" applyBorder="1" applyAlignment="1">
      <alignment horizontal="left" vertical="center" wrapText="1"/>
    </xf>
    <xf numFmtId="0" fontId="13" fillId="4" borderId="7" xfId="0" applyFont="1" applyFill="1" applyBorder="1" applyAlignment="1">
      <alignment horizontal="left" vertical="center"/>
    </xf>
    <xf numFmtId="3" fontId="12" fillId="0" borderId="15" xfId="0" applyNumberFormat="1" applyFont="1" applyBorder="1" applyProtection="1">
      <protection locked="0"/>
    </xf>
    <xf numFmtId="3" fontId="12" fillId="0" borderId="0" xfId="0" applyNumberFormat="1" applyFont="1" applyProtection="1">
      <protection locked="0"/>
    </xf>
    <xf numFmtId="3" fontId="13" fillId="4" borderId="15" xfId="0" applyNumberFormat="1" applyFont="1" applyFill="1" applyBorder="1" applyAlignment="1">
      <alignment vertical="center"/>
    </xf>
    <xf numFmtId="3" fontId="13" fillId="4" borderId="8" xfId="0" applyNumberFormat="1" applyFont="1" applyFill="1" applyBorder="1" applyAlignment="1">
      <alignment vertical="center"/>
    </xf>
    <xf numFmtId="3" fontId="13" fillId="4" borderId="15" xfId="0" applyNumberFormat="1" applyFont="1" applyFill="1" applyBorder="1" applyAlignment="1">
      <alignment horizontal="right" vertical="center"/>
    </xf>
    <xf numFmtId="3" fontId="13" fillId="4" borderId="15" xfId="0" applyNumberFormat="1" applyFont="1" applyFill="1" applyBorder="1" applyAlignment="1" applyProtection="1">
      <alignment horizontal="right" vertical="center"/>
      <protection locked="0"/>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3" fontId="13" fillId="4" borderId="12" xfId="0" applyNumberFormat="1" applyFont="1" applyFill="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3" fontId="13" fillId="4" borderId="17" xfId="0" applyNumberFormat="1" applyFont="1" applyFill="1" applyBorder="1" applyAlignment="1">
      <alignment horizontal="center" vertical="center"/>
    </xf>
    <xf numFmtId="3" fontId="13" fillId="4" borderId="18" xfId="0" applyNumberFormat="1" applyFont="1" applyFill="1" applyBorder="1" applyAlignment="1">
      <alignment horizontal="center" vertical="center"/>
    </xf>
    <xf numFmtId="0" fontId="14" fillId="0" borderId="0" xfId="0" applyFont="1" applyAlignment="1" applyProtection="1">
      <alignment horizontal="justify" vertical="center" wrapText="1"/>
      <protection locked="0"/>
    </xf>
    <xf numFmtId="0" fontId="14" fillId="0" borderId="0" xfId="0" applyFont="1" applyAlignment="1">
      <alignment vertical="center"/>
    </xf>
    <xf numFmtId="0" fontId="0" fillId="0" borderId="0" xfId="0" applyProtection="1">
      <protection locked="0"/>
    </xf>
    <xf numFmtId="0" fontId="15" fillId="0" borderId="0" xfId="0" applyFont="1"/>
    <xf numFmtId="3" fontId="0" fillId="0" borderId="0" xfId="0" applyNumberFormat="1" applyProtection="1">
      <protection locked="0"/>
    </xf>
    <xf numFmtId="43" fontId="0" fillId="0" borderId="0" xfId="1" applyFont="1"/>
    <xf numFmtId="43" fontId="16" fillId="0" borderId="0" xfId="1" applyFont="1"/>
    <xf numFmtId="43" fontId="0" fillId="2" borderId="0" xfId="1" applyFont="1" applyFill="1"/>
    <xf numFmtId="43" fontId="16" fillId="2" borderId="0" xfId="1" applyFont="1"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104775</xdr:rowOff>
    </xdr:from>
    <xdr:to>
      <xdr:col>1</xdr:col>
      <xdr:colOff>1958338</xdr:colOff>
      <xdr:row>3</xdr:row>
      <xdr:rowOff>62775</xdr:rowOff>
    </xdr:to>
    <xdr:pic>
      <xdr:nvPicPr>
        <xdr:cNvPr id="2" name="Imagen 1">
          <a:extLst>
            <a:ext uri="{FF2B5EF4-FFF2-40B4-BE49-F238E27FC236}">
              <a16:creationId xmlns:a16="http://schemas.microsoft.com/office/drawing/2014/main" id="{6354EC68-BACC-4CDE-8664-883CD301B0F1}"/>
            </a:ext>
          </a:extLst>
        </xdr:cNvPr>
        <xdr:cNvPicPr>
          <a:picLocks noChangeAspect="1"/>
        </xdr:cNvPicPr>
      </xdr:nvPicPr>
      <xdr:blipFill rotWithShape="1">
        <a:blip xmlns:r="http://schemas.openxmlformats.org/officeDocument/2006/relationships" r:embed="rId1"/>
        <a:srcRect l="3009" t="5953"/>
        <a:stretch/>
      </xdr:blipFill>
      <xdr:spPr>
        <a:xfrm>
          <a:off x="228600" y="104775"/>
          <a:ext cx="1958338" cy="720000"/>
        </a:xfrm>
        <a:prstGeom prst="rect">
          <a:avLst/>
        </a:prstGeom>
      </xdr:spPr>
    </xdr:pic>
    <xdr:clientData/>
  </xdr:twoCellAnchor>
  <xdr:twoCellAnchor editAs="oneCell">
    <xdr:from>
      <xdr:col>6</xdr:col>
      <xdr:colOff>1019175</xdr:colOff>
      <xdr:row>0</xdr:row>
      <xdr:rowOff>95250</xdr:rowOff>
    </xdr:from>
    <xdr:to>
      <xdr:col>7</xdr:col>
      <xdr:colOff>456129</xdr:colOff>
      <xdr:row>3</xdr:row>
      <xdr:rowOff>161250</xdr:rowOff>
    </xdr:to>
    <xdr:pic>
      <xdr:nvPicPr>
        <xdr:cNvPr id="3" name="Imagen 2">
          <a:extLst>
            <a:ext uri="{FF2B5EF4-FFF2-40B4-BE49-F238E27FC236}">
              <a16:creationId xmlns:a16="http://schemas.microsoft.com/office/drawing/2014/main" id="{5F4C5C0E-A7DE-4B15-84D5-02774CC0EB6F}"/>
            </a:ext>
          </a:extLst>
        </xdr:cNvPr>
        <xdr:cNvPicPr>
          <a:picLocks noChangeAspect="1"/>
        </xdr:cNvPicPr>
      </xdr:nvPicPr>
      <xdr:blipFill rotWithShape="1">
        <a:blip xmlns:r="http://schemas.openxmlformats.org/officeDocument/2006/relationships" r:embed="rId2"/>
        <a:srcRect l="3090" t="1974"/>
        <a:stretch/>
      </xdr:blipFill>
      <xdr:spPr>
        <a:xfrm flipH="1">
          <a:off x="10086975" y="95250"/>
          <a:ext cx="713304"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F749C-1827-450C-A673-6E9529A50151}">
  <sheetPr>
    <tabColor theme="7" tint="0.59999389629810485"/>
  </sheetPr>
  <dimension ref="A1:R202"/>
  <sheetViews>
    <sheetView showGridLines="0" tabSelected="1" topLeftCell="A70" zoomScaleNormal="100" workbookViewId="0">
      <selection activeCell="G97" sqref="G97"/>
    </sheetView>
  </sheetViews>
  <sheetFormatPr baseColWidth="10" defaultRowHeight="15"/>
  <cols>
    <col min="1" max="1" width="3.42578125" customWidth="1"/>
    <col min="2" max="2" width="56" customWidth="1"/>
    <col min="3" max="7" width="19.140625" customWidth="1"/>
    <col min="8" max="8" width="19.85546875" customWidth="1"/>
    <col min="9" max="9" width="3.5703125" customWidth="1"/>
    <col min="10" max="11" width="17" style="74" bestFit="1" customWidth="1"/>
    <col min="12" max="12" width="17.42578125" style="74" bestFit="1" customWidth="1"/>
    <col min="13" max="13" width="17.7109375" style="76" customWidth="1"/>
    <col min="14" max="14" width="17.140625" style="74" bestFit="1" customWidth="1"/>
    <col min="15" max="15" width="17.42578125" style="74" bestFit="1" customWidth="1"/>
    <col min="16" max="17" width="17" bestFit="1" customWidth="1"/>
  </cols>
  <sheetData>
    <row r="1" spans="1:15" s="2" customFormat="1" ht="22.5" customHeight="1">
      <c r="A1" s="1" t="s">
        <v>0</v>
      </c>
      <c r="B1" s="1"/>
      <c r="C1" s="1"/>
      <c r="D1" s="1"/>
      <c r="E1" s="1"/>
      <c r="F1" s="1"/>
      <c r="G1" s="1"/>
      <c r="H1" s="1"/>
      <c r="J1" s="3"/>
      <c r="K1" s="3"/>
      <c r="L1" s="3"/>
      <c r="M1" s="4"/>
      <c r="N1" s="3"/>
      <c r="O1" s="3"/>
    </row>
    <row r="2" spans="1:15" s="5" customFormat="1" ht="19.5" customHeight="1">
      <c r="A2" s="1" t="s">
        <v>1</v>
      </c>
      <c r="B2" s="1"/>
      <c r="C2" s="1"/>
      <c r="D2" s="1"/>
      <c r="E2" s="1"/>
      <c r="F2" s="1"/>
      <c r="G2" s="1"/>
      <c r="H2" s="1"/>
      <c r="J2" s="6"/>
      <c r="K2" s="6"/>
      <c r="L2" s="6"/>
      <c r="M2" s="7"/>
      <c r="N2" s="6"/>
      <c r="O2" s="6"/>
    </row>
    <row r="3" spans="1:15" s="5" customFormat="1" ht="18" customHeight="1">
      <c r="A3" s="1" t="s">
        <v>2</v>
      </c>
      <c r="B3" s="1"/>
      <c r="C3" s="1"/>
      <c r="D3" s="1"/>
      <c r="E3" s="1"/>
      <c r="F3" s="1"/>
      <c r="G3" s="1"/>
      <c r="H3" s="1"/>
      <c r="J3" s="6"/>
      <c r="K3" s="6"/>
      <c r="L3" s="6"/>
      <c r="M3" s="7"/>
      <c r="N3" s="6"/>
      <c r="O3" s="6"/>
    </row>
    <row r="4" spans="1:15" s="9" customFormat="1" ht="19.5" customHeight="1">
      <c r="A4" s="8" t="s">
        <v>3</v>
      </c>
      <c r="B4" s="8"/>
      <c r="C4" s="8"/>
      <c r="D4" s="8"/>
      <c r="E4" s="8"/>
      <c r="F4" s="8"/>
      <c r="G4" s="8"/>
      <c r="H4" s="8"/>
      <c r="J4" s="10"/>
      <c r="K4" s="10"/>
      <c r="L4" s="10"/>
      <c r="M4" s="11"/>
      <c r="N4" s="10"/>
      <c r="O4" s="10"/>
    </row>
    <row r="5" spans="1:15" s="18" customFormat="1" ht="12.75">
      <c r="A5" s="12" t="s">
        <v>4</v>
      </c>
      <c r="B5" s="13"/>
      <c r="C5" s="14" t="s">
        <v>5</v>
      </c>
      <c r="D5" s="15"/>
      <c r="E5" s="15"/>
      <c r="F5" s="15"/>
      <c r="G5" s="16"/>
      <c r="H5" s="17" t="s">
        <v>6</v>
      </c>
      <c r="J5" s="19"/>
      <c r="K5" s="19"/>
      <c r="L5" s="19"/>
      <c r="M5" s="20"/>
      <c r="N5" s="19"/>
      <c r="O5" s="19"/>
    </row>
    <row r="6" spans="1:15" s="18" customFormat="1" ht="12.75">
      <c r="A6" s="21"/>
      <c r="B6" s="22"/>
      <c r="C6" s="23" t="s">
        <v>7</v>
      </c>
      <c r="D6" s="24" t="s">
        <v>8</v>
      </c>
      <c r="E6" s="23" t="s">
        <v>9</v>
      </c>
      <c r="F6" s="23" t="s">
        <v>10</v>
      </c>
      <c r="G6" s="23" t="s">
        <v>11</v>
      </c>
      <c r="H6" s="25"/>
      <c r="J6" s="19"/>
      <c r="K6" s="19"/>
      <c r="L6" s="19"/>
      <c r="M6" s="20"/>
      <c r="N6" s="19"/>
      <c r="O6" s="19"/>
    </row>
    <row r="7" spans="1:15" s="18" customFormat="1" ht="12.75">
      <c r="A7" s="26"/>
      <c r="B7" s="27"/>
      <c r="C7" s="28"/>
      <c r="D7" s="29" t="s">
        <v>12</v>
      </c>
      <c r="E7" s="28"/>
      <c r="F7" s="28"/>
      <c r="G7" s="28"/>
      <c r="H7" s="30"/>
      <c r="J7" s="19"/>
      <c r="K7" s="19"/>
      <c r="L7" s="19"/>
      <c r="M7" s="20"/>
      <c r="N7" s="19"/>
      <c r="O7" s="19"/>
    </row>
    <row r="8" spans="1:15" s="35" customFormat="1" ht="5.25" customHeight="1">
      <c r="A8" s="31"/>
      <c r="B8" s="32"/>
      <c r="C8" s="33"/>
      <c r="D8" s="33"/>
      <c r="E8" s="33"/>
      <c r="F8" s="33"/>
      <c r="G8" s="33"/>
      <c r="H8" s="34"/>
      <c r="J8" s="36"/>
      <c r="K8" s="36"/>
      <c r="L8" s="36"/>
      <c r="M8" s="37"/>
      <c r="N8" s="36"/>
      <c r="O8" s="36"/>
    </row>
    <row r="9" spans="1:15" s="41" customFormat="1" ht="12.75">
      <c r="A9" s="38" t="s">
        <v>13</v>
      </c>
      <c r="B9" s="39"/>
      <c r="C9" s="40">
        <f t="shared" ref="C9:H9" si="0">SUM(C10+C20+C29+C40)</f>
        <v>45403097771</v>
      </c>
      <c r="D9" s="40">
        <f t="shared" si="0"/>
        <v>3608658277.2999988</v>
      </c>
      <c r="E9" s="40">
        <f t="shared" si="0"/>
        <v>49011756048.300003</v>
      </c>
      <c r="F9" s="40">
        <f t="shared" si="0"/>
        <v>22189067139.139996</v>
      </c>
      <c r="G9" s="40">
        <f t="shared" si="0"/>
        <v>20945099191.279995</v>
      </c>
      <c r="H9" s="40">
        <f t="shared" si="0"/>
        <v>26822688909.160011</v>
      </c>
      <c r="J9" s="36"/>
      <c r="K9" s="36"/>
      <c r="L9" s="36"/>
      <c r="M9" s="37"/>
      <c r="N9" s="36"/>
      <c r="O9" s="36"/>
    </row>
    <row r="10" spans="1:15" s="41" customFormat="1" ht="12.75">
      <c r="A10" s="38" t="s">
        <v>14</v>
      </c>
      <c r="B10" s="39"/>
      <c r="C10" s="40">
        <f t="shared" ref="C10" si="1">SUM(C11:C18)</f>
        <v>14540574689.500002</v>
      </c>
      <c r="D10" s="40">
        <f t="shared" ref="D10:H10" si="2">SUM(D11:D18)</f>
        <v>1856580135.2299976</v>
      </c>
      <c r="E10" s="40">
        <f t="shared" ref="E10:E46" si="3">C10+D10</f>
        <v>16397154824.73</v>
      </c>
      <c r="F10" s="40">
        <f t="shared" si="2"/>
        <v>6735092895.7699986</v>
      </c>
      <c r="G10" s="40">
        <f t="shared" si="2"/>
        <v>6496238958.8799982</v>
      </c>
      <c r="H10" s="40">
        <f t="shared" si="2"/>
        <v>9662061928.960001</v>
      </c>
      <c r="I10" s="42"/>
      <c r="J10" s="43"/>
      <c r="K10" s="43"/>
      <c r="L10" s="43"/>
      <c r="M10" s="44"/>
      <c r="N10" s="43"/>
      <c r="O10" s="43"/>
    </row>
    <row r="11" spans="1:15" s="41" customFormat="1" ht="12.75">
      <c r="A11" s="45"/>
      <c r="B11" s="46" t="s">
        <v>15</v>
      </c>
      <c r="C11" s="47">
        <v>417210470.97000003</v>
      </c>
      <c r="D11" s="47">
        <v>59442574.110000007</v>
      </c>
      <c r="E11" s="48">
        <f t="shared" si="3"/>
        <v>476653045.08000004</v>
      </c>
      <c r="F11" s="47">
        <v>250850629.36000001</v>
      </c>
      <c r="G11" s="47">
        <v>248691545.12</v>
      </c>
      <c r="H11" s="48">
        <f>E11-F11</f>
        <v>225802415.72000003</v>
      </c>
      <c r="I11" s="35"/>
      <c r="J11" s="49"/>
      <c r="K11" s="49"/>
      <c r="L11" s="49"/>
      <c r="M11" s="50"/>
      <c r="N11" s="49"/>
      <c r="O11" s="49"/>
    </row>
    <row r="12" spans="1:15" s="41" customFormat="1" ht="12.75">
      <c r="A12" s="45"/>
      <c r="B12" s="46" t="s">
        <v>16</v>
      </c>
      <c r="C12" s="47">
        <v>3533877628.6399999</v>
      </c>
      <c r="D12" s="47">
        <v>19960301.549999993</v>
      </c>
      <c r="E12" s="48">
        <f t="shared" si="3"/>
        <v>3553837930.1900001</v>
      </c>
      <c r="F12" s="47">
        <v>1627944806.4799995</v>
      </c>
      <c r="G12" s="47">
        <v>1570407804.5099995</v>
      </c>
      <c r="H12" s="48">
        <f t="shared" ref="H12:H18" si="4">E12-F12</f>
        <v>1925893123.7100005</v>
      </c>
      <c r="J12" s="36"/>
      <c r="K12" s="36"/>
      <c r="L12" s="36"/>
      <c r="M12" s="37"/>
      <c r="N12" s="49"/>
      <c r="O12" s="49"/>
    </row>
    <row r="13" spans="1:15" s="41" customFormat="1" ht="12.75">
      <c r="A13" s="45"/>
      <c r="B13" s="46" t="s">
        <v>17</v>
      </c>
      <c r="C13" s="47">
        <v>1956006527.0199978</v>
      </c>
      <c r="D13" s="47">
        <v>253067396.59999987</v>
      </c>
      <c r="E13" s="48">
        <f t="shared" si="3"/>
        <v>2209073923.6199975</v>
      </c>
      <c r="F13" s="47">
        <v>1126118605.0200012</v>
      </c>
      <c r="G13" s="47">
        <v>1097956193.3299999</v>
      </c>
      <c r="H13" s="48">
        <f t="shared" si="4"/>
        <v>1082955318.5999963</v>
      </c>
      <c r="J13" s="43"/>
      <c r="K13" s="43"/>
      <c r="L13" s="36"/>
      <c r="M13" s="37"/>
      <c r="N13" s="49"/>
      <c r="O13" s="49"/>
    </row>
    <row r="14" spans="1:15" s="41" customFormat="1" ht="12.75">
      <c r="A14" s="45"/>
      <c r="B14" s="46" t="s">
        <v>18</v>
      </c>
      <c r="C14" s="47"/>
      <c r="D14" s="47"/>
      <c r="E14" s="48">
        <f t="shared" si="3"/>
        <v>0</v>
      </c>
      <c r="F14" s="47"/>
      <c r="G14" s="47"/>
      <c r="H14" s="48">
        <f t="shared" si="4"/>
        <v>0</v>
      </c>
      <c r="J14" s="43"/>
      <c r="K14" s="43"/>
      <c r="L14" s="36"/>
      <c r="M14" s="37"/>
      <c r="N14" s="49"/>
      <c r="O14" s="49"/>
    </row>
    <row r="15" spans="1:15" s="41" customFormat="1" ht="12.75">
      <c r="A15" s="45"/>
      <c r="B15" s="46" t="s">
        <v>19</v>
      </c>
      <c r="C15" s="47">
        <v>1833136929.9200006</v>
      </c>
      <c r="D15" s="47">
        <v>542378343.59999979</v>
      </c>
      <c r="E15" s="48">
        <f t="shared" si="3"/>
        <v>2375515273.5200005</v>
      </c>
      <c r="F15" s="47">
        <v>859397059.87999964</v>
      </c>
      <c r="G15" s="47">
        <v>837023183.12999952</v>
      </c>
      <c r="H15" s="48">
        <f t="shared" si="4"/>
        <v>1516118213.6400008</v>
      </c>
      <c r="J15" s="49"/>
      <c r="K15" s="49"/>
      <c r="L15" s="36"/>
      <c r="M15" s="37"/>
      <c r="N15" s="49"/>
      <c r="O15" s="49"/>
    </row>
    <row r="16" spans="1:15" s="41" customFormat="1" ht="12.75">
      <c r="A16" s="45"/>
      <c r="B16" s="46" t="s">
        <v>20</v>
      </c>
      <c r="C16" s="47"/>
      <c r="D16" s="47"/>
      <c r="E16" s="48">
        <f t="shared" si="3"/>
        <v>0</v>
      </c>
      <c r="F16" s="47"/>
      <c r="G16" s="47"/>
      <c r="H16" s="48">
        <f t="shared" si="4"/>
        <v>0</v>
      </c>
      <c r="J16" s="49"/>
      <c r="K16" s="49"/>
      <c r="L16" s="36"/>
      <c r="M16" s="37"/>
      <c r="N16" s="49"/>
      <c r="O16" s="49"/>
    </row>
    <row r="17" spans="1:15" s="41" customFormat="1" ht="12.75">
      <c r="A17" s="45"/>
      <c r="B17" s="46" t="s">
        <v>21</v>
      </c>
      <c r="C17" s="47">
        <v>4192818740.6700034</v>
      </c>
      <c r="D17" s="47">
        <v>705986423.23999763</v>
      </c>
      <c r="E17" s="48">
        <f t="shared" si="3"/>
        <v>4898805163.9100008</v>
      </c>
      <c r="F17" s="47">
        <v>1985036531.819999</v>
      </c>
      <c r="G17" s="47">
        <v>1899746784.1099992</v>
      </c>
      <c r="H17" s="48">
        <f t="shared" si="4"/>
        <v>2913768632.0900021</v>
      </c>
      <c r="J17" s="49"/>
      <c r="K17" s="49"/>
      <c r="L17" s="36"/>
      <c r="M17" s="37"/>
      <c r="N17" s="49"/>
      <c r="O17" s="49"/>
    </row>
    <row r="18" spans="1:15" s="41" customFormat="1" ht="12.75">
      <c r="A18" s="45"/>
      <c r="B18" s="46" t="s">
        <v>22</v>
      </c>
      <c r="C18" s="47">
        <v>2607524392.2800007</v>
      </c>
      <c r="D18" s="47">
        <v>275745096.13000029</v>
      </c>
      <c r="E18" s="48">
        <f t="shared" si="3"/>
        <v>2883269488.4100008</v>
      </c>
      <c r="F18" s="47">
        <v>885745263.20999932</v>
      </c>
      <c r="G18" s="47">
        <v>842413448.67999935</v>
      </c>
      <c r="H18" s="48">
        <f t="shared" si="4"/>
        <v>1997524225.2000015</v>
      </c>
      <c r="J18" s="49"/>
      <c r="K18" s="49"/>
      <c r="L18" s="36"/>
      <c r="M18" s="37"/>
      <c r="N18" s="49"/>
      <c r="O18" s="49"/>
    </row>
    <row r="19" spans="1:15" s="41" customFormat="1" ht="6" customHeight="1">
      <c r="A19" s="45"/>
      <c r="B19" s="46"/>
      <c r="C19" s="51"/>
      <c r="D19" s="51"/>
      <c r="E19" s="51"/>
      <c r="F19" s="51"/>
      <c r="G19" s="51"/>
      <c r="H19" s="51"/>
      <c r="J19" s="49"/>
      <c r="K19" s="49"/>
      <c r="L19" s="36"/>
      <c r="M19" s="37"/>
      <c r="N19" s="49"/>
      <c r="O19" s="49"/>
    </row>
    <row r="20" spans="1:15" s="41" customFormat="1" ht="12.75">
      <c r="A20" s="38" t="s">
        <v>23</v>
      </c>
      <c r="B20" s="39"/>
      <c r="C20" s="40">
        <f t="shared" ref="C20:H20" si="5">SUM(C21:C27)</f>
        <v>17770743545.270004</v>
      </c>
      <c r="D20" s="40">
        <f t="shared" si="5"/>
        <v>1820357916.9300008</v>
      </c>
      <c r="E20" s="40">
        <f t="shared" si="3"/>
        <v>19591101462.200005</v>
      </c>
      <c r="F20" s="40">
        <f t="shared" si="5"/>
        <v>8813937828.3399982</v>
      </c>
      <c r="G20" s="40">
        <f t="shared" si="5"/>
        <v>8533985848.5099974</v>
      </c>
      <c r="H20" s="40">
        <f t="shared" si="5"/>
        <v>10777163633.860008</v>
      </c>
      <c r="J20" s="49"/>
      <c r="K20" s="49"/>
      <c r="L20" s="49"/>
      <c r="M20" s="50"/>
      <c r="N20" s="49"/>
      <c r="O20" s="49"/>
    </row>
    <row r="21" spans="1:15" s="41" customFormat="1" ht="12.75">
      <c r="A21" s="45"/>
      <c r="B21" s="46" t="s">
        <v>24</v>
      </c>
      <c r="C21" s="47">
        <v>218812903.46000001</v>
      </c>
      <c r="D21" s="47">
        <v>82048198.700000018</v>
      </c>
      <c r="E21" s="48">
        <f t="shared" si="3"/>
        <v>300861102.16000003</v>
      </c>
      <c r="F21" s="47">
        <v>110071532.72000001</v>
      </c>
      <c r="G21" s="47">
        <v>107786882.36000003</v>
      </c>
      <c r="H21" s="48">
        <f t="shared" ref="H21:H27" si="6">E21-F21</f>
        <v>190789569.44</v>
      </c>
      <c r="J21" s="49"/>
      <c r="K21" s="49"/>
      <c r="L21" s="49"/>
      <c r="M21" s="50"/>
      <c r="N21" s="49"/>
      <c r="O21" s="49"/>
    </row>
    <row r="22" spans="1:15" s="41" customFormat="1" ht="12.75">
      <c r="A22" s="45"/>
      <c r="B22" s="46" t="s">
        <v>25</v>
      </c>
      <c r="C22" s="47">
        <v>607084452.73000026</v>
      </c>
      <c r="D22" s="47">
        <v>576532449.6700002</v>
      </c>
      <c r="E22" s="48">
        <f t="shared" si="3"/>
        <v>1183616902.4000006</v>
      </c>
      <c r="F22" s="47">
        <v>454225406.49999982</v>
      </c>
      <c r="G22" s="47">
        <v>431054697.2899999</v>
      </c>
      <c r="H22" s="48">
        <f t="shared" si="6"/>
        <v>729391495.90000081</v>
      </c>
      <c r="J22" s="49"/>
      <c r="K22" s="49"/>
      <c r="L22" s="36"/>
      <c r="M22" s="37"/>
      <c r="N22" s="49"/>
      <c r="O22" s="49"/>
    </row>
    <row r="23" spans="1:15" s="41" customFormat="1" ht="12.75">
      <c r="A23" s="45"/>
      <c r="B23" s="46" t="s">
        <v>26</v>
      </c>
      <c r="C23" s="47">
        <v>4006097504.2600002</v>
      </c>
      <c r="D23" s="47">
        <v>64949688.789999917</v>
      </c>
      <c r="E23" s="48">
        <f t="shared" si="3"/>
        <v>4071047193.0500002</v>
      </c>
      <c r="F23" s="47">
        <v>1804475964.3700001</v>
      </c>
      <c r="G23" s="47">
        <v>1763681808.9300001</v>
      </c>
      <c r="H23" s="48">
        <f t="shared" si="6"/>
        <v>2266571228.6800003</v>
      </c>
      <c r="J23" s="49"/>
      <c r="K23" s="49"/>
      <c r="L23" s="49"/>
      <c r="M23" s="50"/>
      <c r="N23" s="49"/>
      <c r="O23" s="49"/>
    </row>
    <row r="24" spans="1:15" s="41" customFormat="1" ht="12.75">
      <c r="A24" s="45"/>
      <c r="B24" s="52" t="s">
        <v>27</v>
      </c>
      <c r="C24" s="47">
        <v>393711378.36000001</v>
      </c>
      <c r="D24" s="47">
        <v>116135875.81</v>
      </c>
      <c r="E24" s="48">
        <f t="shared" si="3"/>
        <v>509847254.17000002</v>
      </c>
      <c r="F24" s="47">
        <v>288533454.78999996</v>
      </c>
      <c r="G24" s="47">
        <v>281251120.86000007</v>
      </c>
      <c r="H24" s="48">
        <f t="shared" si="6"/>
        <v>221313799.38000005</v>
      </c>
      <c r="J24" s="49"/>
      <c r="K24" s="49"/>
      <c r="L24" s="36"/>
      <c r="M24" s="37"/>
      <c r="N24" s="49"/>
      <c r="O24" s="49"/>
    </row>
    <row r="25" spans="1:15" s="41" customFormat="1" ht="12.75">
      <c r="A25" s="45"/>
      <c r="B25" s="46" t="s">
        <v>28</v>
      </c>
      <c r="C25" s="47">
        <v>10448600271.290003</v>
      </c>
      <c r="D25" s="47">
        <v>703362532.76000047</v>
      </c>
      <c r="E25" s="48">
        <f t="shared" si="3"/>
        <v>11151962804.050003</v>
      </c>
      <c r="F25" s="47">
        <v>5250901226.8799982</v>
      </c>
      <c r="G25" s="47">
        <v>5154358280.6099977</v>
      </c>
      <c r="H25" s="48">
        <f t="shared" si="6"/>
        <v>5901061577.1700048</v>
      </c>
      <c r="J25" s="49"/>
      <c r="K25" s="49"/>
      <c r="L25" s="36"/>
      <c r="M25" s="37"/>
      <c r="N25" s="49"/>
      <c r="O25" s="49"/>
    </row>
    <row r="26" spans="1:15" s="41" customFormat="1" ht="12.75">
      <c r="A26" s="45"/>
      <c r="B26" s="46" t="s">
        <v>29</v>
      </c>
      <c r="C26" s="47">
        <v>1527098942.7000003</v>
      </c>
      <c r="D26" s="47">
        <v>238243061.93000001</v>
      </c>
      <c r="E26" s="48">
        <f t="shared" si="3"/>
        <v>1765342004.6300004</v>
      </c>
      <c r="F26" s="47">
        <v>626954603.75000036</v>
      </c>
      <c r="G26" s="47">
        <v>540639052.34000003</v>
      </c>
      <c r="H26" s="48">
        <f t="shared" si="6"/>
        <v>1138387400.8800001</v>
      </c>
      <c r="J26" s="49"/>
      <c r="K26" s="49"/>
      <c r="L26" s="36"/>
      <c r="M26" s="37"/>
      <c r="N26" s="49"/>
      <c r="O26" s="49"/>
    </row>
    <row r="27" spans="1:15" s="41" customFormat="1" ht="12.75">
      <c r="A27" s="45"/>
      <c r="B27" s="46" t="s">
        <v>30</v>
      </c>
      <c r="C27" s="47">
        <v>569338092.46999931</v>
      </c>
      <c r="D27" s="47">
        <v>39086109.269999973</v>
      </c>
      <c r="E27" s="48">
        <f t="shared" si="3"/>
        <v>608424201.73999929</v>
      </c>
      <c r="F27" s="47">
        <v>278775639.32999986</v>
      </c>
      <c r="G27" s="47">
        <v>255214006.12000012</v>
      </c>
      <c r="H27" s="48">
        <f t="shared" si="6"/>
        <v>329648562.40999943</v>
      </c>
      <c r="J27" s="49"/>
      <c r="K27" s="49"/>
      <c r="L27" s="49"/>
      <c r="M27" s="50"/>
      <c r="N27" s="49"/>
      <c r="O27" s="49"/>
    </row>
    <row r="28" spans="1:15" s="41" customFormat="1" ht="6.75" customHeight="1">
      <c r="A28" s="45"/>
      <c r="B28" s="46"/>
      <c r="C28" s="51"/>
      <c r="D28" s="51"/>
      <c r="E28" s="51"/>
      <c r="F28" s="51"/>
      <c r="G28" s="51"/>
      <c r="H28" s="51"/>
      <c r="J28" s="49"/>
      <c r="K28" s="49"/>
      <c r="L28" s="49"/>
      <c r="M28" s="50"/>
      <c r="N28" s="49"/>
      <c r="O28" s="49"/>
    </row>
    <row r="29" spans="1:15" s="41" customFormat="1" ht="12.75">
      <c r="A29" s="38" t="s">
        <v>31</v>
      </c>
      <c r="B29" s="39"/>
      <c r="C29" s="53">
        <f t="shared" ref="C29:H29" si="7">SUM(C30:C38)</f>
        <v>1892720336.4899995</v>
      </c>
      <c r="D29" s="53">
        <f t="shared" si="7"/>
        <v>649298523.86000013</v>
      </c>
      <c r="E29" s="53">
        <f t="shared" si="3"/>
        <v>2542018860.3499994</v>
      </c>
      <c r="F29" s="53">
        <f t="shared" si="7"/>
        <v>940309471.3499999</v>
      </c>
      <c r="G29" s="53">
        <f t="shared" si="7"/>
        <v>925707294.03999996</v>
      </c>
      <c r="H29" s="53">
        <f t="shared" si="7"/>
        <v>1601709388.9999998</v>
      </c>
      <c r="J29" s="49"/>
      <c r="K29" s="49"/>
      <c r="L29" s="36"/>
      <c r="M29" s="37"/>
      <c r="N29" s="49"/>
      <c r="O29" s="49"/>
    </row>
    <row r="30" spans="1:15" s="41" customFormat="1" ht="24" customHeight="1">
      <c r="A30" s="45"/>
      <c r="B30" s="54" t="s">
        <v>32</v>
      </c>
      <c r="C30" s="47">
        <v>313088340.58999997</v>
      </c>
      <c r="D30" s="47">
        <v>15742885.210000014</v>
      </c>
      <c r="E30" s="48">
        <f t="shared" si="3"/>
        <v>328831225.80000001</v>
      </c>
      <c r="F30" s="47">
        <v>145370126.70000005</v>
      </c>
      <c r="G30" s="47">
        <v>140055676.10000011</v>
      </c>
      <c r="H30" s="48">
        <f t="shared" ref="H30:H38" si="8">E30-F30</f>
        <v>183461099.09999996</v>
      </c>
      <c r="J30" s="49"/>
      <c r="K30" s="49"/>
      <c r="L30" s="36"/>
      <c r="M30" s="37"/>
      <c r="N30" s="49"/>
      <c r="O30" s="49"/>
    </row>
    <row r="31" spans="1:15" s="41" customFormat="1" ht="12.75">
      <c r="A31" s="45"/>
      <c r="B31" s="46" t="s">
        <v>33</v>
      </c>
      <c r="C31" s="47">
        <v>424436797.16000009</v>
      </c>
      <c r="D31" s="47">
        <v>310451054.86000013</v>
      </c>
      <c r="E31" s="48">
        <f t="shared" si="3"/>
        <v>734887852.02000022</v>
      </c>
      <c r="F31" s="47">
        <v>255401173.23000014</v>
      </c>
      <c r="G31" s="47">
        <v>250007155.16000015</v>
      </c>
      <c r="H31" s="48">
        <f t="shared" si="8"/>
        <v>479486678.79000008</v>
      </c>
      <c r="J31" s="49"/>
      <c r="K31" s="49"/>
      <c r="L31" s="36"/>
      <c r="M31" s="37"/>
      <c r="N31" s="49"/>
      <c r="O31" s="49"/>
    </row>
    <row r="32" spans="1:15" s="41" customFormat="1" ht="12.75">
      <c r="A32" s="45"/>
      <c r="B32" s="46" t="s">
        <v>34</v>
      </c>
      <c r="C32" s="47">
        <v>46090325.790000029</v>
      </c>
      <c r="D32" s="47">
        <v>-1542602.7000000002</v>
      </c>
      <c r="E32" s="48">
        <f t="shared" si="3"/>
        <v>44547723.090000026</v>
      </c>
      <c r="F32" s="47">
        <v>16162160.200000001</v>
      </c>
      <c r="G32" s="47">
        <v>15509374.940000005</v>
      </c>
      <c r="H32" s="48">
        <f t="shared" si="8"/>
        <v>28385562.890000023</v>
      </c>
      <c r="J32" s="49"/>
      <c r="K32" s="49"/>
      <c r="L32" s="36"/>
      <c r="M32" s="37"/>
      <c r="N32" s="49"/>
      <c r="O32" s="49"/>
    </row>
    <row r="33" spans="1:17" s="41" customFormat="1" ht="12.75">
      <c r="A33" s="45"/>
      <c r="B33" s="46" t="s">
        <v>35</v>
      </c>
      <c r="C33" s="47"/>
      <c r="D33" s="47"/>
      <c r="E33" s="48">
        <f t="shared" si="3"/>
        <v>0</v>
      </c>
      <c r="F33" s="47"/>
      <c r="G33" s="47"/>
      <c r="H33" s="48">
        <f t="shared" si="8"/>
        <v>0</v>
      </c>
      <c r="J33" s="49"/>
      <c r="K33" s="49"/>
      <c r="L33" s="36"/>
      <c r="M33" s="37"/>
      <c r="N33" s="49"/>
      <c r="O33" s="49"/>
    </row>
    <row r="34" spans="1:17" s="41" customFormat="1" ht="12.75">
      <c r="A34" s="45"/>
      <c r="B34" s="46" t="s">
        <v>36</v>
      </c>
      <c r="C34" s="47">
        <v>95296008.030000001</v>
      </c>
      <c r="D34" s="47">
        <v>200340503.68000004</v>
      </c>
      <c r="E34" s="48">
        <f t="shared" si="3"/>
        <v>295636511.71000004</v>
      </c>
      <c r="F34" s="47">
        <v>113060962.22999997</v>
      </c>
      <c r="G34" s="47">
        <v>112031171.11</v>
      </c>
      <c r="H34" s="48">
        <f t="shared" si="8"/>
        <v>182575549.48000008</v>
      </c>
      <c r="J34" s="49"/>
      <c r="K34" s="49"/>
      <c r="L34" s="36"/>
      <c r="M34" s="37"/>
      <c r="N34" s="49"/>
      <c r="O34" s="49"/>
    </row>
    <row r="35" spans="1:17" s="41" customFormat="1" ht="12.75">
      <c r="A35" s="45"/>
      <c r="B35" s="46" t="s">
        <v>37</v>
      </c>
      <c r="C35" s="47"/>
      <c r="D35" s="47"/>
      <c r="E35" s="48">
        <f t="shared" si="3"/>
        <v>0</v>
      </c>
      <c r="F35" s="47"/>
      <c r="G35" s="47"/>
      <c r="H35" s="48">
        <f t="shared" si="8"/>
        <v>0</v>
      </c>
      <c r="J35" s="49"/>
      <c r="K35" s="49"/>
      <c r="L35" s="36"/>
      <c r="M35" s="37"/>
      <c r="N35" s="49"/>
      <c r="O35" s="49"/>
    </row>
    <row r="36" spans="1:17" s="41" customFormat="1" ht="12.75">
      <c r="A36" s="45"/>
      <c r="B36" s="46" t="s">
        <v>38</v>
      </c>
      <c r="C36" s="47">
        <v>159964555.31999999</v>
      </c>
      <c r="D36" s="47">
        <v>3295526.5000000009</v>
      </c>
      <c r="E36" s="48">
        <f t="shared" si="3"/>
        <v>163260081.81999999</v>
      </c>
      <c r="F36" s="47">
        <v>46373847.269999988</v>
      </c>
      <c r="G36" s="47">
        <v>45063726.45000001</v>
      </c>
      <c r="H36" s="48">
        <f t="shared" si="8"/>
        <v>116886234.55000001</v>
      </c>
      <c r="J36" s="49"/>
      <c r="K36" s="49"/>
      <c r="L36" s="36"/>
      <c r="M36" s="37"/>
      <c r="N36" s="49"/>
      <c r="O36" s="49"/>
    </row>
    <row r="37" spans="1:17" s="41" customFormat="1" ht="12.75">
      <c r="A37" s="45"/>
      <c r="B37" s="46" t="s">
        <v>39</v>
      </c>
      <c r="C37" s="47">
        <v>102448204.09</v>
      </c>
      <c r="D37" s="47">
        <v>2662410.6000000015</v>
      </c>
      <c r="E37" s="48">
        <f t="shared" si="3"/>
        <v>105110614.69</v>
      </c>
      <c r="F37" s="47">
        <v>45436108.689999975</v>
      </c>
      <c r="G37" s="47">
        <v>44727981.429999962</v>
      </c>
      <c r="H37" s="48">
        <f t="shared" si="8"/>
        <v>59674506.000000022</v>
      </c>
      <c r="J37" s="49"/>
      <c r="K37" s="49"/>
      <c r="L37" s="36"/>
      <c r="M37" s="37"/>
      <c r="N37" s="49"/>
      <c r="O37" s="49"/>
    </row>
    <row r="38" spans="1:17" s="41" customFormat="1" ht="12.75">
      <c r="A38" s="45"/>
      <c r="B38" s="46" t="s">
        <v>40</v>
      </c>
      <c r="C38" s="47">
        <v>751396105.50999951</v>
      </c>
      <c r="D38" s="47">
        <v>118348745.70999995</v>
      </c>
      <c r="E38" s="48">
        <f t="shared" si="3"/>
        <v>869744851.21999943</v>
      </c>
      <c r="F38" s="47">
        <v>318505093.02999985</v>
      </c>
      <c r="G38" s="47">
        <v>318312208.84999985</v>
      </c>
      <c r="H38" s="48">
        <f t="shared" si="8"/>
        <v>551239758.18999958</v>
      </c>
      <c r="J38" s="49"/>
      <c r="K38" s="49"/>
      <c r="L38" s="36"/>
      <c r="M38" s="37"/>
      <c r="N38" s="49"/>
      <c r="O38" s="49"/>
    </row>
    <row r="39" spans="1:17" s="41" customFormat="1" ht="6.75" customHeight="1">
      <c r="A39" s="45"/>
      <c r="B39" s="46"/>
      <c r="C39" s="51"/>
      <c r="D39" s="51"/>
      <c r="E39" s="51"/>
      <c r="F39" s="51"/>
      <c r="G39" s="51"/>
      <c r="H39" s="51"/>
      <c r="J39" s="49"/>
      <c r="K39" s="49"/>
      <c r="L39" s="36"/>
      <c r="M39" s="37"/>
      <c r="N39" s="49"/>
      <c r="O39" s="49"/>
    </row>
    <row r="40" spans="1:17" s="41" customFormat="1" ht="12.75">
      <c r="A40" s="38" t="s">
        <v>41</v>
      </c>
      <c r="B40" s="39"/>
      <c r="C40" s="53">
        <f t="shared" ref="C40:H40" si="9">SUM(C41:C46)</f>
        <v>11199059199.74</v>
      </c>
      <c r="D40" s="53">
        <f t="shared" si="9"/>
        <v>-717578298.71999991</v>
      </c>
      <c r="E40" s="53">
        <f t="shared" si="3"/>
        <v>10481480901.02</v>
      </c>
      <c r="F40" s="53">
        <f t="shared" si="9"/>
        <v>5699726943.6799984</v>
      </c>
      <c r="G40" s="53">
        <f t="shared" si="9"/>
        <v>4989167089.8499994</v>
      </c>
      <c r="H40" s="40">
        <f t="shared" si="9"/>
        <v>4781753957.3400021</v>
      </c>
      <c r="J40" s="49"/>
      <c r="K40" s="49"/>
      <c r="L40" s="36"/>
      <c r="M40" s="37"/>
      <c r="N40" s="49"/>
      <c r="O40" s="49"/>
    </row>
    <row r="41" spans="1:17" s="41" customFormat="1" ht="12.75">
      <c r="A41" s="55"/>
      <c r="B41" s="46" t="s">
        <v>42</v>
      </c>
      <c r="C41" s="56">
        <v>2792834588.9000001</v>
      </c>
      <c r="D41" s="57">
        <v>119563207.55000003</v>
      </c>
      <c r="E41" s="58">
        <f t="shared" si="3"/>
        <v>2912397796.4500003</v>
      </c>
      <c r="F41" s="56">
        <v>1164791037.1199999</v>
      </c>
      <c r="G41" s="56">
        <v>1164791037.1199999</v>
      </c>
      <c r="H41" s="48">
        <f t="shared" ref="H41" si="10">E41-F41</f>
        <v>1747606759.3300004</v>
      </c>
      <c r="J41" s="49"/>
      <c r="K41" s="49"/>
      <c r="L41" s="49"/>
      <c r="M41" s="50"/>
      <c r="N41" s="49"/>
      <c r="O41" s="49"/>
    </row>
    <row r="42" spans="1:17" s="41" customFormat="1" ht="12.75">
      <c r="A42" s="55"/>
      <c r="B42" s="46" t="s">
        <v>43</v>
      </c>
      <c r="C42" s="58"/>
      <c r="D42" s="59"/>
      <c r="E42" s="58"/>
      <c r="F42" s="58"/>
      <c r="G42" s="58"/>
      <c r="H42" s="59"/>
      <c r="J42" s="49"/>
      <c r="K42" s="49"/>
      <c r="L42" s="49"/>
      <c r="M42" s="50"/>
      <c r="N42" s="49"/>
      <c r="O42" s="49"/>
    </row>
    <row r="43" spans="1:17" s="41" customFormat="1" ht="12.75">
      <c r="A43" s="55"/>
      <c r="B43" s="46" t="s">
        <v>44</v>
      </c>
      <c r="C43" s="56">
        <v>7406173838</v>
      </c>
      <c r="D43" s="57">
        <v>57852.270000054225</v>
      </c>
      <c r="E43" s="58">
        <f t="shared" si="3"/>
        <v>7406231690.2700005</v>
      </c>
      <c r="F43" s="56">
        <v>4372084492.2599983</v>
      </c>
      <c r="G43" s="56">
        <v>3662805629.0799999</v>
      </c>
      <c r="H43" s="48">
        <f t="shared" ref="H43" si="11">E43-F43</f>
        <v>3034147198.0100021</v>
      </c>
      <c r="J43" s="49"/>
      <c r="K43" s="49"/>
      <c r="L43" s="49"/>
      <c r="M43" s="50"/>
      <c r="N43" s="49"/>
      <c r="O43" s="49"/>
    </row>
    <row r="44" spans="1:17" s="41" customFormat="1" ht="12.75">
      <c r="A44" s="55"/>
      <c r="B44" s="46" t="s">
        <v>45</v>
      </c>
      <c r="C44" s="60"/>
      <c r="D44" s="48"/>
      <c r="E44" s="60"/>
      <c r="F44" s="60"/>
      <c r="G44" s="60"/>
      <c r="H44" s="48"/>
      <c r="J44" s="49"/>
      <c r="K44" s="49"/>
      <c r="L44" s="49"/>
      <c r="M44" s="50"/>
      <c r="N44" s="49"/>
      <c r="O44" s="49"/>
    </row>
    <row r="45" spans="1:17" s="41" customFormat="1" ht="12.75">
      <c r="A45" s="45"/>
      <c r="B45" s="46" t="s">
        <v>46</v>
      </c>
      <c r="C45" s="61"/>
      <c r="D45" s="47"/>
      <c r="E45" s="58">
        <f t="shared" si="3"/>
        <v>0</v>
      </c>
      <c r="F45" s="61"/>
      <c r="G45" s="61"/>
      <c r="H45" s="48">
        <f t="shared" ref="H45" si="12">E45-F45</f>
        <v>0</v>
      </c>
      <c r="J45" s="49"/>
      <c r="K45" s="49"/>
      <c r="L45" s="49"/>
      <c r="M45" s="50"/>
      <c r="N45" s="49"/>
      <c r="O45" s="49"/>
    </row>
    <row r="46" spans="1:17" s="41" customFormat="1" ht="12.75">
      <c r="A46" s="45"/>
      <c r="B46" s="46" t="s">
        <v>47</v>
      </c>
      <c r="C46" s="56">
        <v>1000050772.84</v>
      </c>
      <c r="D46" s="57">
        <v>-837199358.53999996</v>
      </c>
      <c r="E46" s="58">
        <f t="shared" si="3"/>
        <v>162851414.30000007</v>
      </c>
      <c r="F46" s="56">
        <v>162851414.30000004</v>
      </c>
      <c r="G46" s="56">
        <v>161570423.65000001</v>
      </c>
      <c r="H46" s="48">
        <f>E46-F46</f>
        <v>0</v>
      </c>
      <c r="J46" s="49"/>
      <c r="K46" s="49"/>
      <c r="L46" s="36"/>
      <c r="M46" s="37"/>
      <c r="N46" s="49"/>
      <c r="O46" s="49"/>
    </row>
    <row r="47" spans="1:17" s="41" customFormat="1" ht="5.25" customHeight="1">
      <c r="A47" s="62"/>
      <c r="B47" s="63"/>
      <c r="C47" s="64"/>
      <c r="D47" s="64"/>
      <c r="E47" s="64"/>
      <c r="F47" s="64"/>
      <c r="G47" s="64"/>
      <c r="H47" s="64"/>
      <c r="J47" s="49"/>
      <c r="K47" s="49"/>
      <c r="L47" s="36"/>
      <c r="M47" s="37"/>
      <c r="N47" s="49"/>
      <c r="O47" s="49"/>
    </row>
    <row r="48" spans="1:17" s="41" customFormat="1" ht="12.75">
      <c r="A48" s="38" t="s">
        <v>48</v>
      </c>
      <c r="B48" s="39"/>
      <c r="C48" s="40">
        <f>SUM(C49+C59+C69+C81)</f>
        <v>31960422866.999992</v>
      </c>
      <c r="D48" s="40">
        <f t="shared" ref="D48:H48" si="13">SUM(D49+D59+D69+D81)</f>
        <v>3205369733.5400009</v>
      </c>
      <c r="E48" s="40">
        <f t="shared" ref="E48:E67" si="14">C48+D48</f>
        <v>35165792600.539993</v>
      </c>
      <c r="F48" s="40">
        <f t="shared" si="13"/>
        <v>17059866863.990002</v>
      </c>
      <c r="G48" s="40">
        <f t="shared" si="13"/>
        <v>16971363551.510002</v>
      </c>
      <c r="H48" s="40">
        <f t="shared" si="13"/>
        <v>18105925736.549999</v>
      </c>
      <c r="J48" s="49"/>
      <c r="K48" s="49"/>
      <c r="L48" s="36"/>
      <c r="M48" s="37"/>
      <c r="N48" s="49"/>
      <c r="O48" s="49"/>
      <c r="Q48" s="49"/>
    </row>
    <row r="49" spans="1:17" s="41" customFormat="1" ht="12.75">
      <c r="A49" s="38" t="s">
        <v>14</v>
      </c>
      <c r="B49" s="39"/>
      <c r="C49" s="40">
        <f>SUM(C50:C57)</f>
        <v>443994207.02000016</v>
      </c>
      <c r="D49" s="40">
        <f t="shared" ref="D49:H49" si="15">SUM(D50:D57)</f>
        <v>398005679.44000006</v>
      </c>
      <c r="E49" s="40">
        <f t="shared" si="14"/>
        <v>841999886.46000028</v>
      </c>
      <c r="F49" s="40">
        <f t="shared" si="15"/>
        <v>333131508.56999999</v>
      </c>
      <c r="G49" s="40">
        <f t="shared" si="15"/>
        <v>328087577.92000002</v>
      </c>
      <c r="H49" s="40">
        <f t="shared" si="15"/>
        <v>508868377.89000016</v>
      </c>
      <c r="J49" s="49"/>
      <c r="K49" s="49"/>
      <c r="L49" s="36"/>
      <c r="M49" s="37"/>
      <c r="N49" s="49"/>
      <c r="O49" s="49"/>
      <c r="Q49" s="49"/>
    </row>
    <row r="50" spans="1:17" s="41" customFormat="1" ht="12.75">
      <c r="A50" s="45"/>
      <c r="B50" s="46" t="s">
        <v>49</v>
      </c>
      <c r="C50" s="47">
        <v>0</v>
      </c>
      <c r="D50" s="47">
        <v>588100</v>
      </c>
      <c r="E50" s="48">
        <f t="shared" si="14"/>
        <v>588100</v>
      </c>
      <c r="F50" s="47">
        <v>0</v>
      </c>
      <c r="G50" s="47">
        <v>0</v>
      </c>
      <c r="H50" s="48">
        <f t="shared" ref="H50:H57" si="16">E50-F50</f>
        <v>588100</v>
      </c>
      <c r="J50" s="49"/>
      <c r="K50" s="49"/>
      <c r="L50" s="36"/>
      <c r="M50" s="37"/>
      <c r="N50" s="49"/>
      <c r="O50" s="49"/>
      <c r="P50" s="49"/>
      <c r="Q50" s="49"/>
    </row>
    <row r="51" spans="1:17" s="41" customFormat="1" ht="12.75">
      <c r="A51" s="45"/>
      <c r="B51" s="46" t="s">
        <v>16</v>
      </c>
      <c r="C51" s="47">
        <v>8328675.54</v>
      </c>
      <c r="D51" s="47">
        <v>13000000</v>
      </c>
      <c r="E51" s="48">
        <f t="shared" si="14"/>
        <v>21328675.539999999</v>
      </c>
      <c r="F51" s="47">
        <v>0</v>
      </c>
      <c r="G51" s="47">
        <v>0</v>
      </c>
      <c r="H51" s="48">
        <f t="shared" si="16"/>
        <v>21328675.539999999</v>
      </c>
      <c r="J51" s="49"/>
      <c r="K51" s="49"/>
      <c r="L51" s="36"/>
      <c r="M51" s="37"/>
      <c r="N51" s="49"/>
      <c r="O51" s="49"/>
      <c r="P51" s="49"/>
      <c r="Q51" s="49"/>
    </row>
    <row r="52" spans="1:17" s="41" customFormat="1" ht="12.75">
      <c r="A52" s="45"/>
      <c r="B52" s="46" t="s">
        <v>50</v>
      </c>
      <c r="C52" s="47">
        <v>0</v>
      </c>
      <c r="D52" s="47">
        <v>33783050.899999999</v>
      </c>
      <c r="E52" s="48">
        <f t="shared" si="14"/>
        <v>33783050.899999999</v>
      </c>
      <c r="F52" s="47">
        <v>23120831.600000001</v>
      </c>
      <c r="G52" s="47">
        <v>23120831.600000001</v>
      </c>
      <c r="H52" s="48">
        <f t="shared" si="16"/>
        <v>10662219.299999997</v>
      </c>
      <c r="J52" s="49"/>
      <c r="K52" s="49"/>
      <c r="L52" s="36"/>
      <c r="M52" s="37"/>
      <c r="N52" s="49"/>
      <c r="O52" s="49"/>
      <c r="P52" s="49"/>
      <c r="Q52" s="49"/>
    </row>
    <row r="53" spans="1:17" s="41" customFormat="1" ht="12.75">
      <c r="A53" s="45"/>
      <c r="B53" s="46" t="s">
        <v>18</v>
      </c>
      <c r="C53" s="47"/>
      <c r="D53" s="47"/>
      <c r="E53" s="48">
        <f t="shared" si="14"/>
        <v>0</v>
      </c>
      <c r="F53" s="47"/>
      <c r="G53" s="47"/>
      <c r="H53" s="48">
        <f t="shared" si="16"/>
        <v>0</v>
      </c>
      <c r="J53" s="49"/>
      <c r="K53" s="49"/>
      <c r="L53" s="36"/>
      <c r="M53" s="37"/>
      <c r="N53" s="49"/>
      <c r="O53" s="49"/>
      <c r="P53" s="49"/>
      <c r="Q53" s="49"/>
    </row>
    <row r="54" spans="1:17" s="41" customFormat="1" ht="12.75">
      <c r="A54" s="45"/>
      <c r="B54" s="46" t="s">
        <v>19</v>
      </c>
      <c r="C54" s="47">
        <v>0</v>
      </c>
      <c r="D54" s="47">
        <v>60678616.510000005</v>
      </c>
      <c r="E54" s="48">
        <f t="shared" si="14"/>
        <v>60678616.510000005</v>
      </c>
      <c r="F54" s="47">
        <v>58035380.910000004</v>
      </c>
      <c r="G54" s="47">
        <v>53225450.259999998</v>
      </c>
      <c r="H54" s="48">
        <f t="shared" si="16"/>
        <v>2643235.6000000015</v>
      </c>
      <c r="J54" s="49"/>
      <c r="K54" s="49"/>
      <c r="L54" s="49"/>
      <c r="M54" s="50"/>
      <c r="N54" s="49"/>
      <c r="O54" s="49"/>
      <c r="P54" s="49"/>
      <c r="Q54" s="49"/>
    </row>
    <row r="55" spans="1:17" s="41" customFormat="1" ht="12.75">
      <c r="A55" s="45"/>
      <c r="B55" s="46" t="s">
        <v>51</v>
      </c>
      <c r="C55" s="47"/>
      <c r="D55" s="47"/>
      <c r="E55" s="48">
        <f t="shared" si="14"/>
        <v>0</v>
      </c>
      <c r="F55" s="47">
        <v>0</v>
      </c>
      <c r="G55" s="47">
        <v>0</v>
      </c>
      <c r="H55" s="48">
        <f t="shared" si="16"/>
        <v>0</v>
      </c>
      <c r="J55" s="49"/>
      <c r="K55" s="49"/>
      <c r="L55" s="49"/>
      <c r="M55" s="50"/>
      <c r="N55" s="49"/>
      <c r="O55" s="49"/>
      <c r="P55" s="49"/>
      <c r="Q55" s="49"/>
    </row>
    <row r="56" spans="1:17" s="41" customFormat="1" ht="12.75">
      <c r="A56" s="45"/>
      <c r="B56" s="46" t="s">
        <v>21</v>
      </c>
      <c r="C56" s="47">
        <v>372208193.43000013</v>
      </c>
      <c r="D56" s="47">
        <v>236626531.79000005</v>
      </c>
      <c r="E56" s="48">
        <f t="shared" si="14"/>
        <v>608834725.22000015</v>
      </c>
      <c r="F56" s="47">
        <v>198684893.70999998</v>
      </c>
      <c r="G56" s="47">
        <v>198450893.70999998</v>
      </c>
      <c r="H56" s="48">
        <f t="shared" si="16"/>
        <v>410149831.51000017</v>
      </c>
      <c r="J56" s="49"/>
      <c r="K56" s="49"/>
      <c r="L56" s="36"/>
      <c r="M56" s="37"/>
      <c r="N56" s="49"/>
      <c r="O56" s="49"/>
      <c r="P56" s="49"/>
      <c r="Q56" s="49"/>
    </row>
    <row r="57" spans="1:17" s="41" customFormat="1" ht="12.75">
      <c r="A57" s="45"/>
      <c r="B57" s="46" t="s">
        <v>52</v>
      </c>
      <c r="C57" s="47">
        <v>63457338.049999997</v>
      </c>
      <c r="D57" s="47">
        <v>53329380.240000024</v>
      </c>
      <c r="E57" s="48">
        <f t="shared" si="14"/>
        <v>116786718.29000002</v>
      </c>
      <c r="F57" s="47">
        <v>53290402.350000001</v>
      </c>
      <c r="G57" s="47">
        <v>53290402.350000001</v>
      </c>
      <c r="H57" s="48">
        <f t="shared" si="16"/>
        <v>63496315.94000002</v>
      </c>
      <c r="J57" s="49"/>
      <c r="K57" s="49"/>
      <c r="L57" s="36"/>
      <c r="M57" s="37"/>
      <c r="N57" s="49"/>
      <c r="O57" s="49"/>
      <c r="P57" s="49"/>
      <c r="Q57" s="49"/>
    </row>
    <row r="58" spans="1:17" s="41" customFormat="1" ht="6" customHeight="1">
      <c r="A58" s="45"/>
      <c r="B58" s="46"/>
      <c r="C58" s="51"/>
      <c r="D58" s="51"/>
      <c r="E58" s="51"/>
      <c r="F58" s="51"/>
      <c r="G58" s="51"/>
      <c r="H58" s="51"/>
      <c r="J58" s="49"/>
      <c r="K58" s="49"/>
      <c r="L58" s="36"/>
      <c r="M58" s="37"/>
      <c r="N58" s="49"/>
      <c r="O58" s="49"/>
      <c r="P58" s="49"/>
      <c r="Q58" s="49"/>
    </row>
    <row r="59" spans="1:17" s="41" customFormat="1" ht="12.75">
      <c r="A59" s="38" t="s">
        <v>53</v>
      </c>
      <c r="B59" s="39"/>
      <c r="C59" s="40">
        <f t="shared" ref="C59:H59" si="17">SUM(C60:C67)</f>
        <v>25955878653.369995</v>
      </c>
      <c r="D59" s="40">
        <f t="shared" si="17"/>
        <v>2271886979.1600003</v>
      </c>
      <c r="E59" s="40">
        <f t="shared" si="14"/>
        <v>28227765632.529995</v>
      </c>
      <c r="F59" s="40">
        <f t="shared" si="17"/>
        <v>13622960921.74</v>
      </c>
      <c r="G59" s="40">
        <f t="shared" si="17"/>
        <v>13541276397.860003</v>
      </c>
      <c r="H59" s="40">
        <f t="shared" si="17"/>
        <v>14604804710.789999</v>
      </c>
      <c r="J59" s="49"/>
      <c r="K59" s="49"/>
      <c r="L59" s="49"/>
      <c r="M59" s="50"/>
      <c r="N59" s="49"/>
      <c r="O59" s="49"/>
      <c r="P59" s="49"/>
      <c r="Q59" s="49"/>
    </row>
    <row r="60" spans="1:17" s="41" customFormat="1" ht="12.75">
      <c r="A60" s="45"/>
      <c r="B60" s="46" t="s">
        <v>54</v>
      </c>
      <c r="C60" s="47"/>
      <c r="D60" s="47"/>
      <c r="E60" s="48">
        <f t="shared" si="14"/>
        <v>0</v>
      </c>
      <c r="F60" s="47">
        <v>0</v>
      </c>
      <c r="G60" s="47">
        <v>0</v>
      </c>
      <c r="H60" s="48">
        <f t="shared" ref="H60:H67" si="18">E60-F60</f>
        <v>0</v>
      </c>
      <c r="J60" s="49"/>
      <c r="K60" s="49"/>
      <c r="L60" s="49"/>
      <c r="M60" s="50"/>
      <c r="N60" s="49"/>
      <c r="O60" s="49"/>
      <c r="P60" s="49"/>
      <c r="Q60" s="49"/>
    </row>
    <row r="61" spans="1:17" s="41" customFormat="1" ht="12.75">
      <c r="A61" s="45"/>
      <c r="B61" s="46" t="s">
        <v>25</v>
      </c>
      <c r="C61" s="47">
        <v>1871254362.0400004</v>
      </c>
      <c r="D61" s="47">
        <v>648348644.03999984</v>
      </c>
      <c r="E61" s="48">
        <f t="shared" si="14"/>
        <v>2519603006.0800004</v>
      </c>
      <c r="F61" s="47">
        <v>841882376.98999953</v>
      </c>
      <c r="G61" s="47">
        <v>834935372.84999967</v>
      </c>
      <c r="H61" s="48">
        <f t="shared" si="18"/>
        <v>1677720629.0900009</v>
      </c>
      <c r="J61" s="49"/>
      <c r="K61" s="49"/>
      <c r="L61" s="49"/>
      <c r="M61" s="50"/>
      <c r="N61" s="49"/>
      <c r="O61" s="49"/>
      <c r="P61" s="49"/>
      <c r="Q61" s="49"/>
    </row>
    <row r="62" spans="1:17" s="41" customFormat="1" ht="12.75">
      <c r="A62" s="45"/>
      <c r="B62" s="46" t="s">
        <v>26</v>
      </c>
      <c r="C62" s="47">
        <v>2134922710.25</v>
      </c>
      <c r="D62" s="47">
        <v>283870417.45000017</v>
      </c>
      <c r="E62" s="48">
        <f t="shared" si="14"/>
        <v>2418793127.7000003</v>
      </c>
      <c r="F62" s="47">
        <v>1183799021.1700001</v>
      </c>
      <c r="G62" s="47">
        <v>1183799021.1700001</v>
      </c>
      <c r="H62" s="48">
        <f t="shared" si="18"/>
        <v>1234994106.5300002</v>
      </c>
      <c r="J62" s="49"/>
      <c r="K62" s="49"/>
      <c r="L62" s="49"/>
      <c r="M62" s="50"/>
      <c r="N62" s="49"/>
      <c r="O62" s="49"/>
      <c r="P62" s="49"/>
      <c r="Q62" s="49"/>
    </row>
    <row r="63" spans="1:17" s="41" customFormat="1" ht="12.75">
      <c r="A63" s="55"/>
      <c r="B63" s="46" t="s">
        <v>55</v>
      </c>
      <c r="C63" s="47">
        <v>11693585.65</v>
      </c>
      <c r="D63" s="47">
        <v>31550487.649999999</v>
      </c>
      <c r="E63" s="48">
        <f t="shared" si="14"/>
        <v>43244073.299999997</v>
      </c>
      <c r="F63" s="47">
        <v>11550486.170000002</v>
      </c>
      <c r="G63" s="47">
        <v>11550486.170000002</v>
      </c>
      <c r="H63" s="48">
        <f t="shared" si="18"/>
        <v>31693587.129999995</v>
      </c>
      <c r="J63" s="49"/>
      <c r="K63" s="49"/>
      <c r="L63" s="36"/>
      <c r="M63" s="37"/>
      <c r="N63" s="49"/>
      <c r="O63" s="49"/>
      <c r="P63" s="49"/>
      <c r="Q63" s="49"/>
    </row>
    <row r="64" spans="1:17" s="41" customFormat="1" ht="12.75">
      <c r="A64" s="55"/>
      <c r="B64" s="46" t="s">
        <v>56</v>
      </c>
      <c r="C64" s="48"/>
      <c r="D64" s="48"/>
      <c r="E64" s="48">
        <f t="shared" si="14"/>
        <v>0</v>
      </c>
      <c r="F64" s="48">
        <v>0</v>
      </c>
      <c r="G64" s="48">
        <v>0</v>
      </c>
      <c r="H64" s="48"/>
      <c r="J64" s="49"/>
      <c r="K64" s="49"/>
      <c r="L64" s="36"/>
      <c r="M64" s="37"/>
      <c r="N64" s="49"/>
      <c r="O64" s="49"/>
      <c r="P64" s="49"/>
      <c r="Q64" s="49"/>
    </row>
    <row r="65" spans="1:17" s="41" customFormat="1" ht="12.75">
      <c r="A65" s="45"/>
      <c r="B65" s="46" t="s">
        <v>28</v>
      </c>
      <c r="C65" s="47">
        <v>21256332238.529995</v>
      </c>
      <c r="D65" s="47">
        <v>1108320785.0800002</v>
      </c>
      <c r="E65" s="48">
        <f t="shared" si="14"/>
        <v>22364653023.609997</v>
      </c>
      <c r="F65" s="47">
        <v>11174720764.65</v>
      </c>
      <c r="G65" s="47">
        <v>11101218441.570002</v>
      </c>
      <c r="H65" s="48">
        <f t="shared" si="18"/>
        <v>11189932258.959997</v>
      </c>
      <c r="J65" s="49"/>
      <c r="K65" s="49"/>
      <c r="L65" s="36"/>
      <c r="M65" s="37"/>
      <c r="N65" s="49"/>
      <c r="O65" s="49"/>
      <c r="P65" s="49"/>
      <c r="Q65" s="49"/>
    </row>
    <row r="66" spans="1:17" s="41" customFormat="1" ht="12.75">
      <c r="A66" s="45"/>
      <c r="B66" s="46" t="s">
        <v>57</v>
      </c>
      <c r="C66" s="47">
        <v>681675756.89999998</v>
      </c>
      <c r="D66" s="47">
        <v>199796644.93999994</v>
      </c>
      <c r="E66" s="48">
        <f t="shared" si="14"/>
        <v>881472401.83999991</v>
      </c>
      <c r="F66" s="47">
        <v>411008272.75999999</v>
      </c>
      <c r="G66" s="47">
        <v>409773076.10000002</v>
      </c>
      <c r="H66" s="48">
        <f t="shared" si="18"/>
        <v>470464129.07999992</v>
      </c>
      <c r="J66" s="49"/>
      <c r="K66" s="49"/>
      <c r="L66" s="36"/>
      <c r="M66" s="37"/>
      <c r="N66" s="49"/>
      <c r="O66" s="49"/>
      <c r="P66" s="49"/>
      <c r="Q66" s="49"/>
    </row>
    <row r="67" spans="1:17" s="41" customFormat="1" ht="12.75">
      <c r="A67" s="45"/>
      <c r="B67" s="46" t="s">
        <v>30</v>
      </c>
      <c r="C67" s="47"/>
      <c r="D67" s="47"/>
      <c r="E67" s="60">
        <f t="shared" si="14"/>
        <v>0</v>
      </c>
      <c r="F67" s="47">
        <v>0</v>
      </c>
      <c r="G67" s="47">
        <v>0</v>
      </c>
      <c r="H67" s="60">
        <f t="shared" si="18"/>
        <v>0</v>
      </c>
      <c r="J67" s="49"/>
      <c r="K67" s="49"/>
      <c r="L67" s="36"/>
      <c r="M67" s="37"/>
      <c r="N67" s="49"/>
      <c r="O67" s="49"/>
      <c r="P67" s="49"/>
      <c r="Q67" s="49"/>
    </row>
    <row r="68" spans="1:17" s="41" customFormat="1" ht="6" customHeight="1">
      <c r="A68" s="45"/>
      <c r="B68" s="46"/>
      <c r="C68" s="51"/>
      <c r="D68" s="51"/>
      <c r="E68" s="51"/>
      <c r="F68" s="51"/>
      <c r="G68" s="51"/>
      <c r="H68" s="51"/>
      <c r="J68" s="49"/>
      <c r="K68" s="49"/>
      <c r="L68" s="36"/>
      <c r="M68" s="37"/>
      <c r="N68" s="49"/>
      <c r="O68" s="49"/>
      <c r="P68" s="49"/>
      <c r="Q68" s="49"/>
    </row>
    <row r="69" spans="1:17" s="41" customFormat="1" ht="12.75">
      <c r="A69" s="38" t="s">
        <v>31</v>
      </c>
      <c r="B69" s="39"/>
      <c r="C69" s="53">
        <f t="shared" ref="C69:H69" si="19">SUM(C70:C79)</f>
        <v>465204221.44</v>
      </c>
      <c r="D69" s="53">
        <f t="shared" si="19"/>
        <v>455229668.75999999</v>
      </c>
      <c r="E69" s="53">
        <f t="shared" ref="E69:E87" si="20">C69+D69</f>
        <v>920433890.20000005</v>
      </c>
      <c r="F69" s="53">
        <f t="shared" si="19"/>
        <v>302848342.36000001</v>
      </c>
      <c r="G69" s="53">
        <f t="shared" si="19"/>
        <v>301567233.40999997</v>
      </c>
      <c r="H69" s="53">
        <f t="shared" si="19"/>
        <v>617585547.84000003</v>
      </c>
      <c r="J69" s="49"/>
      <c r="K69" s="49"/>
      <c r="L69" s="49"/>
      <c r="M69" s="50"/>
      <c r="N69" s="49"/>
      <c r="O69" s="49"/>
      <c r="P69" s="49"/>
      <c r="Q69" s="49"/>
    </row>
    <row r="70" spans="1:17" s="41" customFormat="1" ht="12.75">
      <c r="A70" s="55"/>
      <c r="B70" s="46" t="s">
        <v>58</v>
      </c>
      <c r="C70" s="47">
        <v>0</v>
      </c>
      <c r="D70" s="47">
        <v>290503.99</v>
      </c>
      <c r="E70" s="48">
        <f t="shared" si="20"/>
        <v>290503.99</v>
      </c>
      <c r="F70" s="47">
        <v>290503.99</v>
      </c>
      <c r="G70" s="47">
        <v>290503.99</v>
      </c>
      <c r="H70" s="48">
        <f>E70-F70</f>
        <v>0</v>
      </c>
      <c r="J70" s="49"/>
      <c r="K70" s="49"/>
      <c r="L70" s="36"/>
      <c r="M70" s="37"/>
      <c r="N70" s="49"/>
      <c r="O70" s="49"/>
      <c r="P70" s="49"/>
      <c r="Q70" s="49"/>
    </row>
    <row r="71" spans="1:17" s="41" customFormat="1" ht="12.75">
      <c r="A71" s="55"/>
      <c r="B71" s="46" t="s">
        <v>59</v>
      </c>
      <c r="C71" s="48"/>
      <c r="D71" s="48"/>
      <c r="E71" s="48"/>
      <c r="F71" s="48"/>
      <c r="G71" s="48"/>
      <c r="H71" s="48"/>
      <c r="J71" s="49"/>
      <c r="K71" s="49"/>
      <c r="L71" s="36"/>
      <c r="M71" s="37"/>
      <c r="N71" s="49"/>
      <c r="O71" s="49"/>
      <c r="P71" s="49"/>
      <c r="Q71" s="49"/>
    </row>
    <row r="72" spans="1:17" s="41" customFormat="1" ht="12.75">
      <c r="A72" s="45"/>
      <c r="B72" s="46" t="s">
        <v>33</v>
      </c>
      <c r="C72" s="47">
        <v>4840921.03</v>
      </c>
      <c r="D72" s="47">
        <v>133370625.06999999</v>
      </c>
      <c r="E72" s="48">
        <f t="shared" si="20"/>
        <v>138211546.09999999</v>
      </c>
      <c r="F72" s="47">
        <v>5202149.92</v>
      </c>
      <c r="G72" s="47">
        <v>5052749.92</v>
      </c>
      <c r="H72" s="48">
        <f>E72-F72</f>
        <v>133009396.17999999</v>
      </c>
      <c r="J72" s="49"/>
      <c r="K72" s="49"/>
      <c r="L72" s="36"/>
      <c r="M72" s="37"/>
      <c r="N72" s="49"/>
      <c r="O72" s="49"/>
      <c r="P72" s="49"/>
      <c r="Q72" s="49"/>
    </row>
    <row r="73" spans="1:17" s="41" customFormat="1" ht="12.75">
      <c r="A73" s="45"/>
      <c r="B73" s="46" t="s">
        <v>34</v>
      </c>
      <c r="C73" s="47"/>
      <c r="D73" s="47"/>
      <c r="E73" s="48">
        <f t="shared" si="20"/>
        <v>0</v>
      </c>
      <c r="F73" s="47"/>
      <c r="G73" s="47"/>
      <c r="H73" s="48">
        <f t="shared" ref="H73:H79" si="21">E73-F73</f>
        <v>0</v>
      </c>
      <c r="J73" s="49"/>
      <c r="K73" s="49"/>
      <c r="L73" s="36"/>
      <c r="M73" s="37"/>
      <c r="N73" s="49"/>
      <c r="O73" s="49"/>
      <c r="P73" s="49"/>
      <c r="Q73" s="49"/>
    </row>
    <row r="74" spans="1:17" s="41" customFormat="1" ht="12.75">
      <c r="A74" s="45"/>
      <c r="B74" s="46" t="s">
        <v>35</v>
      </c>
      <c r="C74" s="47"/>
      <c r="D74" s="47"/>
      <c r="E74" s="48">
        <f t="shared" si="20"/>
        <v>0</v>
      </c>
      <c r="F74" s="47"/>
      <c r="G74" s="47"/>
      <c r="H74" s="48">
        <f t="shared" si="21"/>
        <v>0</v>
      </c>
      <c r="J74" s="49"/>
      <c r="K74" s="49"/>
      <c r="L74" s="36"/>
      <c r="M74" s="37"/>
      <c r="N74" s="49"/>
      <c r="O74" s="49"/>
      <c r="P74" s="49"/>
      <c r="Q74" s="49"/>
    </row>
    <row r="75" spans="1:17" s="41" customFormat="1" ht="12.75">
      <c r="A75" s="45"/>
      <c r="B75" s="46" t="s">
        <v>36</v>
      </c>
      <c r="C75" s="47">
        <v>437951850.15000004</v>
      </c>
      <c r="D75" s="47">
        <v>300200052.12</v>
      </c>
      <c r="E75" s="48">
        <f t="shared" si="20"/>
        <v>738151902.26999998</v>
      </c>
      <c r="F75" s="47">
        <v>291096882.31999999</v>
      </c>
      <c r="G75" s="47">
        <v>290096968.35999995</v>
      </c>
      <c r="H75" s="48">
        <f t="shared" si="21"/>
        <v>447055019.94999999</v>
      </c>
      <c r="J75" s="49"/>
      <c r="K75" s="49"/>
      <c r="L75" s="49"/>
      <c r="M75" s="50"/>
      <c r="N75" s="49"/>
      <c r="O75" s="49"/>
      <c r="P75" s="49"/>
      <c r="Q75" s="49"/>
    </row>
    <row r="76" spans="1:17" s="41" customFormat="1" ht="12.75">
      <c r="A76" s="45"/>
      <c r="B76" s="46" t="s">
        <v>37</v>
      </c>
      <c r="C76" s="47"/>
      <c r="D76" s="47"/>
      <c r="E76" s="48">
        <f t="shared" si="20"/>
        <v>0</v>
      </c>
      <c r="F76" s="47"/>
      <c r="G76" s="47"/>
      <c r="H76" s="48">
        <f t="shared" si="21"/>
        <v>0</v>
      </c>
      <c r="J76" s="49"/>
      <c r="K76" s="49"/>
      <c r="L76" s="49"/>
      <c r="M76" s="50"/>
      <c r="N76" s="49"/>
      <c r="O76" s="49"/>
      <c r="P76" s="49"/>
      <c r="Q76" s="49"/>
    </row>
    <row r="77" spans="1:17" s="41" customFormat="1" ht="12.75">
      <c r="A77" s="45"/>
      <c r="B77" s="46" t="s">
        <v>60</v>
      </c>
      <c r="C77" s="47">
        <v>22411450.260000002</v>
      </c>
      <c r="D77" s="47">
        <v>21368487.580000002</v>
      </c>
      <c r="E77" s="48">
        <f t="shared" si="20"/>
        <v>43779937.840000004</v>
      </c>
      <c r="F77" s="47">
        <v>6258806.1300000008</v>
      </c>
      <c r="G77" s="47">
        <v>6127011.1400000006</v>
      </c>
      <c r="H77" s="48">
        <f t="shared" si="21"/>
        <v>37521131.710000001</v>
      </c>
      <c r="J77" s="49"/>
      <c r="K77" s="49"/>
      <c r="L77" s="49"/>
      <c r="M77" s="50"/>
      <c r="N77" s="49"/>
      <c r="O77" s="49"/>
      <c r="P77" s="49"/>
      <c r="Q77" s="49"/>
    </row>
    <row r="78" spans="1:17" s="41" customFormat="1" ht="12.75">
      <c r="A78" s="45"/>
      <c r="B78" s="46" t="s">
        <v>39</v>
      </c>
      <c r="C78" s="47"/>
      <c r="D78" s="47"/>
      <c r="E78" s="48">
        <f t="shared" si="20"/>
        <v>0</v>
      </c>
      <c r="F78" s="47"/>
      <c r="G78" s="47"/>
      <c r="H78" s="48">
        <f t="shared" si="21"/>
        <v>0</v>
      </c>
      <c r="J78" s="49"/>
      <c r="K78" s="49"/>
      <c r="L78" s="49"/>
      <c r="M78" s="50"/>
      <c r="N78" s="49"/>
      <c r="O78" s="49"/>
      <c r="P78" s="49"/>
      <c r="Q78" s="49"/>
    </row>
    <row r="79" spans="1:17" s="41" customFormat="1" ht="12.75">
      <c r="A79" s="45"/>
      <c r="B79" s="46" t="s">
        <v>40</v>
      </c>
      <c r="C79" s="47"/>
      <c r="D79" s="47"/>
      <c r="E79" s="48">
        <f t="shared" si="20"/>
        <v>0</v>
      </c>
      <c r="F79" s="47"/>
      <c r="G79" s="47"/>
      <c r="H79" s="48">
        <f t="shared" si="21"/>
        <v>0</v>
      </c>
      <c r="J79" s="49"/>
      <c r="K79" s="49"/>
      <c r="L79" s="49"/>
      <c r="M79" s="50"/>
      <c r="N79" s="49"/>
      <c r="O79" s="49"/>
      <c r="P79" s="49"/>
      <c r="Q79" s="49"/>
    </row>
    <row r="80" spans="1:17" s="41" customFormat="1" ht="6.75" customHeight="1">
      <c r="A80" s="62"/>
      <c r="B80" s="63"/>
      <c r="C80" s="64"/>
      <c r="D80" s="64"/>
      <c r="E80" s="64"/>
      <c r="F80" s="64"/>
      <c r="G80" s="64"/>
      <c r="H80" s="64"/>
      <c r="J80" s="49"/>
      <c r="K80" s="49"/>
      <c r="L80" s="49"/>
      <c r="M80" s="50"/>
      <c r="N80" s="49"/>
      <c r="O80" s="49"/>
      <c r="P80" s="49"/>
      <c r="Q80" s="49"/>
    </row>
    <row r="81" spans="1:18" s="41" customFormat="1" ht="12.75">
      <c r="A81" s="38" t="s">
        <v>41</v>
      </c>
      <c r="B81" s="39"/>
      <c r="C81" s="53">
        <f t="shared" ref="C81:H81" si="22">SUM(C82:C87)</f>
        <v>5095345785.1700001</v>
      </c>
      <c r="D81" s="53">
        <f t="shared" si="22"/>
        <v>80247406.180000067</v>
      </c>
      <c r="E81" s="53">
        <f t="shared" si="20"/>
        <v>5175593191.3500004</v>
      </c>
      <c r="F81" s="53">
        <f t="shared" si="22"/>
        <v>2800926091.3200006</v>
      </c>
      <c r="G81" s="53">
        <f t="shared" si="22"/>
        <v>2800432342.3200006</v>
      </c>
      <c r="H81" s="53">
        <f t="shared" si="22"/>
        <v>2374667100.0299997</v>
      </c>
      <c r="J81" s="49"/>
      <c r="K81" s="49"/>
      <c r="L81" s="36"/>
      <c r="M81" s="37"/>
      <c r="N81" s="49"/>
      <c r="O81" s="49"/>
      <c r="P81" s="49"/>
      <c r="Q81" s="49"/>
    </row>
    <row r="82" spans="1:18" s="41" customFormat="1" ht="12.75">
      <c r="A82" s="55"/>
      <c r="B82" s="46" t="s">
        <v>42</v>
      </c>
      <c r="C82" s="47"/>
      <c r="D82" s="47"/>
      <c r="E82" s="48">
        <f t="shared" si="20"/>
        <v>0</v>
      </c>
      <c r="F82" s="47"/>
      <c r="G82" s="47"/>
      <c r="H82" s="48">
        <f t="shared" ref="H82" si="23">E82-F82</f>
        <v>0</v>
      </c>
      <c r="J82" s="49"/>
      <c r="K82" s="49"/>
      <c r="L82" s="36"/>
      <c r="M82" s="37"/>
      <c r="N82" s="49"/>
      <c r="O82" s="49"/>
      <c r="P82" s="49"/>
      <c r="Q82" s="49"/>
    </row>
    <row r="83" spans="1:18" s="41" customFormat="1" ht="12.75">
      <c r="A83" s="55"/>
      <c r="B83" s="46" t="s">
        <v>43</v>
      </c>
      <c r="C83" s="48"/>
      <c r="D83" s="48"/>
      <c r="E83" s="48">
        <f t="shared" si="20"/>
        <v>0</v>
      </c>
      <c r="F83" s="48"/>
      <c r="G83" s="48"/>
      <c r="H83" s="48"/>
      <c r="J83" s="49"/>
      <c r="K83" s="49"/>
      <c r="L83" s="36"/>
      <c r="M83" s="37"/>
      <c r="N83" s="49"/>
      <c r="O83" s="49"/>
      <c r="P83" s="49"/>
      <c r="Q83" s="49"/>
    </row>
    <row r="84" spans="1:18" s="41" customFormat="1" ht="12.75">
      <c r="A84" s="55"/>
      <c r="B84" s="46" t="s">
        <v>44</v>
      </c>
      <c r="C84" s="47">
        <v>5095345785.1700001</v>
      </c>
      <c r="D84" s="47">
        <v>76133127.230000064</v>
      </c>
      <c r="E84" s="48">
        <f t="shared" si="20"/>
        <v>5171478912.4000006</v>
      </c>
      <c r="F84" s="47">
        <v>2796811812.3700008</v>
      </c>
      <c r="G84" s="47">
        <v>2796318063.3700008</v>
      </c>
      <c r="H84" s="48">
        <f t="shared" ref="H84" si="24">E84-F84</f>
        <v>2374667100.0299997</v>
      </c>
      <c r="J84" s="49"/>
      <c r="K84" s="49"/>
      <c r="L84" s="36"/>
      <c r="M84" s="37"/>
      <c r="N84" s="49"/>
      <c r="O84" s="49"/>
      <c r="P84" s="49"/>
      <c r="Q84" s="49"/>
    </row>
    <row r="85" spans="1:18" s="41" customFormat="1" ht="12.75">
      <c r="A85" s="55"/>
      <c r="B85" s="46" t="s">
        <v>45</v>
      </c>
      <c r="C85" s="48"/>
      <c r="D85" s="48"/>
      <c r="E85" s="48">
        <f t="shared" si="20"/>
        <v>0</v>
      </c>
      <c r="F85" s="48"/>
      <c r="G85" s="48"/>
      <c r="H85" s="48"/>
      <c r="J85" s="49"/>
      <c r="K85" s="49"/>
      <c r="L85" s="36"/>
      <c r="M85" s="37"/>
      <c r="N85" s="49"/>
      <c r="O85" s="49"/>
      <c r="P85" s="49"/>
      <c r="Q85" s="49"/>
    </row>
    <row r="86" spans="1:18" s="41" customFormat="1" ht="12.75">
      <c r="A86" s="45"/>
      <c r="B86" s="46" t="s">
        <v>46</v>
      </c>
      <c r="C86" s="47"/>
      <c r="D86" s="47"/>
      <c r="E86" s="48">
        <f t="shared" si="20"/>
        <v>0</v>
      </c>
      <c r="F86" s="47"/>
      <c r="G86" s="47"/>
      <c r="H86" s="48">
        <f t="shared" ref="H86:H87" si="25">E86-F86</f>
        <v>0</v>
      </c>
      <c r="J86" s="49"/>
      <c r="K86" s="49"/>
      <c r="L86" s="36"/>
      <c r="M86" s="37"/>
      <c r="N86" s="49"/>
      <c r="O86" s="49"/>
      <c r="P86" s="49"/>
      <c r="Q86" s="49"/>
    </row>
    <row r="87" spans="1:18" s="41" customFormat="1" ht="12.75">
      <c r="A87" s="45"/>
      <c r="B87" s="46" t="s">
        <v>47</v>
      </c>
      <c r="C87" s="47">
        <v>0</v>
      </c>
      <c r="D87" s="47">
        <v>4114278.95</v>
      </c>
      <c r="E87" s="48">
        <f t="shared" si="20"/>
        <v>4114278.95</v>
      </c>
      <c r="F87" s="47">
        <v>4114278.95</v>
      </c>
      <c r="G87" s="47">
        <v>4114278.95</v>
      </c>
      <c r="H87" s="48">
        <f t="shared" si="25"/>
        <v>0</v>
      </c>
      <c r="J87" s="49"/>
      <c r="K87" s="49"/>
      <c r="L87" s="49"/>
      <c r="M87" s="50"/>
      <c r="N87" s="49"/>
      <c r="O87" s="49"/>
      <c r="P87" s="49"/>
      <c r="Q87" s="49"/>
    </row>
    <row r="88" spans="1:18" s="41" customFormat="1" ht="5.25" customHeight="1">
      <c r="A88" s="45"/>
      <c r="B88" s="46"/>
      <c r="C88" s="48"/>
      <c r="D88" s="48"/>
      <c r="E88" s="48"/>
      <c r="F88" s="48"/>
      <c r="G88" s="48"/>
      <c r="H88" s="48"/>
      <c r="J88" s="49"/>
      <c r="K88" s="49"/>
      <c r="L88" s="49"/>
      <c r="M88" s="50"/>
      <c r="N88" s="49"/>
      <c r="O88" s="49"/>
      <c r="P88" s="49"/>
    </row>
    <row r="89" spans="1:18" s="41" customFormat="1" ht="12.75">
      <c r="A89" s="38" t="s">
        <v>61</v>
      </c>
      <c r="B89" s="39"/>
      <c r="C89" s="40">
        <f t="shared" ref="C89:H89" si="26">SUM(C9+C48)</f>
        <v>77363520638</v>
      </c>
      <c r="D89" s="40">
        <f t="shared" si="26"/>
        <v>6814028010.8400002</v>
      </c>
      <c r="E89" s="40">
        <f t="shared" si="26"/>
        <v>84177548648.839996</v>
      </c>
      <c r="F89" s="40">
        <f t="shared" si="26"/>
        <v>39248934003.129997</v>
      </c>
      <c r="G89" s="40">
        <f t="shared" si="26"/>
        <v>37916462742.789993</v>
      </c>
      <c r="H89" s="40">
        <f t="shared" si="26"/>
        <v>44928614645.710007</v>
      </c>
      <c r="J89" s="49"/>
      <c r="K89" s="49"/>
      <c r="L89" s="49"/>
      <c r="M89" s="50"/>
      <c r="N89" s="49"/>
      <c r="O89" s="49"/>
      <c r="P89" s="49"/>
    </row>
    <row r="90" spans="1:18" s="41" customFormat="1" ht="6.75" customHeight="1">
      <c r="A90" s="65"/>
      <c r="B90" s="66"/>
      <c r="C90" s="67"/>
      <c r="D90" s="67"/>
      <c r="E90" s="67"/>
      <c r="F90" s="67"/>
      <c r="G90" s="67"/>
      <c r="H90" s="68"/>
      <c r="J90" s="49"/>
      <c r="K90" s="49"/>
      <c r="L90" s="36"/>
      <c r="M90" s="37"/>
      <c r="N90" s="49"/>
      <c r="O90" s="49"/>
      <c r="P90" s="49"/>
    </row>
    <row r="91" spans="1:18" s="41" customFormat="1" ht="27" customHeight="1">
      <c r="A91" s="69" t="s">
        <v>62</v>
      </c>
      <c r="B91" s="69"/>
      <c r="C91" s="69"/>
      <c r="D91" s="69"/>
      <c r="E91" s="69"/>
      <c r="F91" s="69"/>
      <c r="G91" s="69"/>
      <c r="H91" s="69"/>
      <c r="J91" s="49"/>
      <c r="K91" s="49"/>
      <c r="L91" s="36"/>
      <c r="M91" s="37"/>
      <c r="N91" s="49"/>
      <c r="O91" s="49"/>
      <c r="P91" s="49"/>
    </row>
    <row r="92" spans="1:18">
      <c r="A92" s="70" t="s">
        <v>63</v>
      </c>
      <c r="B92" s="71"/>
      <c r="C92" s="71"/>
      <c r="D92" s="71"/>
      <c r="E92" s="71"/>
      <c r="F92" s="71"/>
      <c r="G92" s="71"/>
      <c r="H92" s="71"/>
      <c r="I92" s="41"/>
      <c r="J92" s="49"/>
      <c r="K92" s="49"/>
      <c r="L92" s="49"/>
      <c r="M92" s="50"/>
      <c r="N92" s="49"/>
      <c r="O92" s="49"/>
      <c r="P92" s="49"/>
      <c r="Q92" s="41"/>
      <c r="R92" s="41"/>
    </row>
    <row r="93" spans="1:18">
      <c r="A93" s="70"/>
      <c r="B93" s="71"/>
      <c r="C93" s="71"/>
      <c r="D93" s="71"/>
      <c r="E93" s="71"/>
      <c r="F93" s="71"/>
      <c r="G93" s="71"/>
      <c r="H93" s="71"/>
      <c r="I93" s="41"/>
      <c r="J93" s="49"/>
      <c r="K93" s="49"/>
      <c r="L93" s="36"/>
      <c r="M93" s="37"/>
      <c r="N93" s="49"/>
      <c r="O93" s="49"/>
      <c r="P93" s="49"/>
      <c r="Q93" s="41"/>
      <c r="R93" s="41"/>
    </row>
    <row r="94" spans="1:18">
      <c r="A94" s="70"/>
      <c r="B94" s="71"/>
      <c r="C94" s="71"/>
      <c r="D94" s="71"/>
      <c r="E94" s="71"/>
      <c r="F94" s="71"/>
      <c r="G94" s="71"/>
      <c r="H94" s="71"/>
      <c r="I94" s="41"/>
      <c r="J94" s="49"/>
      <c r="K94" s="49"/>
      <c r="L94" s="36"/>
      <c r="M94" s="37"/>
      <c r="N94" s="49"/>
      <c r="O94" s="49"/>
      <c r="P94" s="49"/>
      <c r="Q94" s="41"/>
      <c r="R94" s="41"/>
    </row>
    <row r="95" spans="1:18">
      <c r="A95" s="70"/>
      <c r="B95" s="71"/>
      <c r="C95" s="71"/>
      <c r="D95" s="71"/>
      <c r="E95" s="71"/>
      <c r="F95" s="71"/>
      <c r="G95" s="71"/>
      <c r="H95" s="71"/>
      <c r="I95" s="41"/>
      <c r="J95" s="49"/>
      <c r="K95" s="49"/>
      <c r="L95" s="36"/>
      <c r="M95" s="37"/>
      <c r="N95" s="49"/>
      <c r="O95" s="49"/>
      <c r="P95" s="49"/>
      <c r="Q95" s="41"/>
      <c r="R95" s="41"/>
    </row>
    <row r="96" spans="1:18" ht="12" customHeight="1">
      <c r="A96" s="72"/>
      <c r="B96" s="71"/>
      <c r="C96" s="71"/>
      <c r="D96" s="71"/>
      <c r="E96" s="71"/>
      <c r="F96" s="71"/>
      <c r="G96" s="71"/>
      <c r="H96" s="71"/>
      <c r="I96" s="41"/>
      <c r="J96" s="49"/>
      <c r="K96" s="49"/>
      <c r="L96" s="49"/>
      <c r="M96" s="50"/>
      <c r="N96" s="49"/>
      <c r="O96" s="49"/>
      <c r="P96" s="49"/>
      <c r="Q96" s="41"/>
      <c r="R96" s="41"/>
    </row>
    <row r="97" spans="1:18" ht="21" customHeight="1">
      <c r="A97" s="71"/>
      <c r="B97" s="71"/>
      <c r="C97" s="71"/>
      <c r="D97" s="71"/>
      <c r="E97" s="71"/>
      <c r="F97" s="71"/>
      <c r="G97" s="71"/>
      <c r="H97" s="71"/>
      <c r="I97" s="41"/>
      <c r="J97" s="49"/>
      <c r="K97" s="49"/>
      <c r="L97" s="36"/>
      <c r="M97" s="37"/>
      <c r="N97" s="49"/>
      <c r="O97" s="49"/>
      <c r="P97" s="49"/>
      <c r="Q97" s="41"/>
      <c r="R97" s="41"/>
    </row>
    <row r="98" spans="1:18">
      <c r="A98" s="71"/>
      <c r="B98" s="71"/>
      <c r="C98" s="73"/>
      <c r="D98" s="73"/>
      <c r="E98" s="73"/>
      <c r="F98" s="73"/>
      <c r="G98" s="73"/>
      <c r="H98" s="73"/>
      <c r="I98" s="41"/>
      <c r="J98" s="49"/>
      <c r="K98" s="49"/>
      <c r="L98" s="36"/>
      <c r="M98" s="37"/>
      <c r="N98" s="49"/>
      <c r="O98" s="49"/>
      <c r="P98" s="49"/>
      <c r="Q98" s="41"/>
      <c r="R98" s="41"/>
    </row>
    <row r="99" spans="1:18">
      <c r="A99" s="71"/>
      <c r="B99" s="71"/>
      <c r="C99" s="71"/>
      <c r="D99" s="71"/>
      <c r="E99" s="71"/>
      <c r="F99" s="71"/>
      <c r="G99" s="71"/>
      <c r="H99" s="71"/>
      <c r="I99" s="41"/>
      <c r="J99" s="49"/>
      <c r="K99" s="49"/>
      <c r="L99" s="36"/>
      <c r="M99" s="37"/>
      <c r="N99" s="49"/>
      <c r="O99" s="49"/>
      <c r="P99" s="49"/>
      <c r="Q99" s="41"/>
      <c r="R99" s="41"/>
    </row>
    <row r="100" spans="1:18">
      <c r="A100" s="71"/>
      <c r="B100" s="71"/>
      <c r="C100" s="71"/>
      <c r="D100" s="71"/>
      <c r="E100" s="71"/>
      <c r="F100" s="71"/>
      <c r="G100" s="71"/>
      <c r="H100" s="71"/>
      <c r="J100" s="49"/>
      <c r="K100" s="49"/>
      <c r="L100" s="36"/>
      <c r="M100" s="37"/>
      <c r="N100" s="49"/>
      <c r="O100" s="49"/>
      <c r="P100" s="49"/>
      <c r="Q100" s="41"/>
      <c r="R100" s="41"/>
    </row>
    <row r="101" spans="1:18">
      <c r="A101" s="71"/>
      <c r="B101" s="71"/>
      <c r="C101" s="71"/>
      <c r="D101" s="71"/>
      <c r="E101" s="71"/>
      <c r="F101" s="71"/>
      <c r="G101" s="71"/>
      <c r="H101" s="71"/>
      <c r="I101" s="41"/>
      <c r="J101" s="49"/>
      <c r="K101" s="49"/>
      <c r="L101" s="49"/>
      <c r="M101" s="50"/>
      <c r="N101" s="49"/>
      <c r="O101" s="49"/>
      <c r="P101" s="49"/>
      <c r="Q101" s="41"/>
      <c r="R101" s="41"/>
    </row>
    <row r="102" spans="1:18">
      <c r="A102" s="71"/>
      <c r="B102" s="71"/>
      <c r="C102" s="71"/>
      <c r="D102" s="71"/>
      <c r="E102" s="71"/>
      <c r="F102" s="71"/>
      <c r="G102" s="71"/>
      <c r="H102" s="71"/>
      <c r="I102" s="41"/>
      <c r="J102" s="49"/>
      <c r="K102" s="49"/>
      <c r="L102" s="49"/>
      <c r="M102" s="50"/>
      <c r="N102" s="49"/>
      <c r="O102" s="49"/>
      <c r="P102" s="49"/>
      <c r="Q102" s="41"/>
      <c r="R102" s="41"/>
    </row>
    <row r="103" spans="1:18">
      <c r="A103" s="71"/>
      <c r="B103" s="71"/>
      <c r="C103" s="71"/>
      <c r="D103" s="71"/>
      <c r="E103" s="71"/>
      <c r="F103" s="71"/>
      <c r="G103" s="71"/>
      <c r="H103" s="71"/>
      <c r="I103" s="41"/>
      <c r="J103" s="49"/>
      <c r="K103" s="49"/>
      <c r="L103" s="36"/>
      <c r="M103" s="37"/>
      <c r="N103" s="49"/>
      <c r="O103" s="49"/>
      <c r="P103" s="49"/>
      <c r="Q103" s="41"/>
      <c r="R103" s="41"/>
    </row>
    <row r="104" spans="1:18">
      <c r="A104" s="71"/>
      <c r="B104" s="71"/>
      <c r="C104" s="71"/>
      <c r="D104" s="71"/>
      <c r="E104" s="71"/>
      <c r="F104" s="71"/>
      <c r="G104" s="71"/>
      <c r="H104" s="71"/>
      <c r="I104" s="41"/>
      <c r="J104" s="49"/>
      <c r="K104" s="49"/>
      <c r="L104" s="36"/>
      <c r="M104" s="37"/>
      <c r="N104" s="49"/>
      <c r="O104" s="49"/>
      <c r="P104" s="41"/>
      <c r="Q104" s="41"/>
      <c r="R104" s="41"/>
    </row>
    <row r="105" spans="1:18">
      <c r="A105" s="71"/>
      <c r="B105" s="71"/>
      <c r="C105" s="71"/>
      <c r="D105" s="71"/>
      <c r="E105" s="71"/>
      <c r="F105" s="71"/>
      <c r="G105" s="71"/>
      <c r="H105" s="71"/>
      <c r="I105" s="41"/>
      <c r="J105" s="49"/>
      <c r="K105" s="49"/>
      <c r="L105" s="36"/>
      <c r="M105" s="37"/>
      <c r="N105" s="49"/>
      <c r="O105" s="49"/>
      <c r="P105" s="41"/>
      <c r="Q105" s="41"/>
      <c r="R105" s="41"/>
    </row>
    <row r="106" spans="1:18">
      <c r="A106" s="71"/>
      <c r="B106" s="71"/>
      <c r="C106" s="73"/>
      <c r="D106" s="73"/>
      <c r="E106" s="73"/>
      <c r="F106" s="73"/>
      <c r="G106" s="73"/>
      <c r="H106" s="73"/>
      <c r="I106" s="41"/>
      <c r="J106" s="49"/>
      <c r="K106" s="49"/>
      <c r="L106" s="49"/>
      <c r="M106" s="50"/>
      <c r="N106" s="49"/>
      <c r="O106" s="49"/>
      <c r="P106" s="41"/>
      <c r="Q106" s="41"/>
      <c r="R106" s="41"/>
    </row>
    <row r="107" spans="1:18">
      <c r="I107" s="41"/>
      <c r="J107" s="49"/>
      <c r="K107" s="49"/>
      <c r="L107" s="49"/>
      <c r="M107" s="50"/>
      <c r="N107" s="49"/>
      <c r="O107" s="49"/>
      <c r="P107" s="41"/>
      <c r="Q107" s="41"/>
      <c r="R107" s="41"/>
    </row>
    <row r="108" spans="1:18">
      <c r="I108" s="41"/>
      <c r="J108" s="49"/>
      <c r="K108" s="49"/>
      <c r="L108" s="36"/>
      <c r="M108" s="37"/>
      <c r="N108" s="49"/>
      <c r="O108" s="49"/>
      <c r="P108" s="41"/>
      <c r="Q108" s="41"/>
      <c r="R108" s="41"/>
    </row>
    <row r="109" spans="1:18">
      <c r="I109" s="41"/>
      <c r="J109" s="49"/>
      <c r="K109" s="49"/>
      <c r="L109" s="36"/>
      <c r="M109" s="37"/>
      <c r="N109" s="49"/>
      <c r="O109" s="49"/>
      <c r="P109" s="41"/>
      <c r="Q109" s="41"/>
      <c r="R109" s="41"/>
    </row>
    <row r="110" spans="1:18">
      <c r="I110" s="41"/>
      <c r="J110" s="49"/>
      <c r="K110" s="49"/>
      <c r="L110" s="36"/>
      <c r="M110" s="37"/>
      <c r="N110" s="49"/>
      <c r="O110" s="49"/>
      <c r="P110" s="41"/>
    </row>
    <row r="111" spans="1:18">
      <c r="I111" s="41"/>
      <c r="J111" s="49"/>
      <c r="K111" s="49"/>
      <c r="L111" s="36"/>
      <c r="M111" s="37"/>
      <c r="N111" s="49"/>
      <c r="O111" s="49"/>
      <c r="P111" s="41"/>
    </row>
    <row r="112" spans="1:18">
      <c r="I112" s="41"/>
      <c r="J112" s="49"/>
      <c r="K112" s="49"/>
      <c r="L112" s="36"/>
      <c r="M112" s="37"/>
      <c r="N112" s="49"/>
      <c r="O112" s="49"/>
      <c r="P112" s="41"/>
    </row>
    <row r="113" spans="9:16">
      <c r="I113" s="41"/>
      <c r="J113" s="49"/>
      <c r="K113" s="49"/>
      <c r="L113" s="36"/>
      <c r="M113" s="37"/>
      <c r="N113" s="49"/>
      <c r="O113" s="49"/>
      <c r="P113" s="41"/>
    </row>
    <row r="114" spans="9:16">
      <c r="I114" s="41"/>
      <c r="J114" s="49"/>
      <c r="K114" s="49"/>
      <c r="L114" s="36"/>
      <c r="M114" s="37"/>
      <c r="N114" s="49"/>
      <c r="O114" s="49"/>
      <c r="P114" s="41"/>
    </row>
    <row r="115" spans="9:16">
      <c r="I115" s="41"/>
      <c r="J115" s="49"/>
      <c r="K115" s="49"/>
      <c r="L115" s="49"/>
      <c r="M115" s="50"/>
      <c r="N115" s="49"/>
      <c r="P115" s="41"/>
    </row>
    <row r="116" spans="9:16">
      <c r="J116" s="49"/>
      <c r="K116" s="49"/>
      <c r="L116" s="49"/>
      <c r="M116" s="50"/>
      <c r="N116" s="49"/>
      <c r="P116" s="41"/>
    </row>
    <row r="117" spans="9:16">
      <c r="J117" s="49"/>
      <c r="K117" s="49"/>
      <c r="L117" s="49"/>
      <c r="M117" s="50"/>
      <c r="N117" s="49"/>
      <c r="P117" s="41"/>
    </row>
    <row r="118" spans="9:16">
      <c r="I118" s="41"/>
      <c r="J118" s="49"/>
      <c r="K118" s="49"/>
      <c r="L118" s="36"/>
      <c r="M118" s="37"/>
      <c r="N118" s="49"/>
      <c r="O118" s="75"/>
      <c r="P118" s="41"/>
    </row>
    <row r="119" spans="9:16">
      <c r="I119" s="41"/>
      <c r="J119" s="49"/>
      <c r="K119" s="49"/>
      <c r="L119" s="49"/>
      <c r="M119" s="50"/>
      <c r="N119" s="49"/>
      <c r="O119" s="49"/>
      <c r="P119" s="41"/>
    </row>
    <row r="120" spans="9:16">
      <c r="I120" s="41"/>
      <c r="J120" s="49"/>
      <c r="K120" s="49"/>
      <c r="L120" s="36"/>
      <c r="M120" s="37"/>
      <c r="N120" s="49"/>
      <c r="O120" s="49"/>
      <c r="P120" s="41"/>
    </row>
    <row r="121" spans="9:16">
      <c r="I121" s="41"/>
      <c r="J121" s="49"/>
      <c r="K121" s="49"/>
      <c r="L121" s="36"/>
      <c r="M121" s="37"/>
      <c r="N121" s="49"/>
      <c r="O121" s="49"/>
      <c r="P121" s="41"/>
    </row>
    <row r="122" spans="9:16">
      <c r="J122" s="49"/>
      <c r="K122" s="49"/>
      <c r="L122" s="36"/>
      <c r="M122" s="37"/>
      <c r="N122" s="49"/>
      <c r="O122" s="49"/>
      <c r="P122" s="41"/>
    </row>
    <row r="123" spans="9:16">
      <c r="I123" s="41"/>
      <c r="J123" s="49"/>
      <c r="K123" s="49"/>
      <c r="L123" s="49"/>
      <c r="M123" s="50"/>
      <c r="N123" s="49"/>
      <c r="O123" s="49"/>
      <c r="P123" s="41"/>
    </row>
    <row r="124" spans="9:16">
      <c r="K124" s="49"/>
      <c r="L124" s="36"/>
      <c r="M124" s="37"/>
      <c r="N124" s="49"/>
      <c r="O124" s="49"/>
      <c r="P124" s="41"/>
    </row>
    <row r="125" spans="9:16">
      <c r="I125" s="41"/>
      <c r="J125" s="49"/>
      <c r="K125" s="49"/>
      <c r="L125" s="36"/>
      <c r="M125" s="37"/>
      <c r="N125" s="49"/>
      <c r="O125" s="49"/>
      <c r="P125" s="41"/>
    </row>
    <row r="126" spans="9:16">
      <c r="I126" s="41"/>
      <c r="J126" s="49"/>
      <c r="K126" s="49"/>
      <c r="L126" s="49"/>
      <c r="M126" s="50"/>
      <c r="N126" s="49"/>
      <c r="O126" s="49"/>
      <c r="P126" s="41"/>
    </row>
    <row r="127" spans="9:16">
      <c r="I127" s="41"/>
      <c r="J127" s="49"/>
      <c r="K127" s="49"/>
      <c r="L127" s="49"/>
      <c r="M127" s="50"/>
      <c r="N127" s="49"/>
      <c r="O127" s="49"/>
      <c r="P127" s="41"/>
    </row>
    <row r="128" spans="9:16">
      <c r="I128" s="41"/>
      <c r="J128" s="49"/>
      <c r="N128" s="49"/>
      <c r="O128" s="49"/>
      <c r="P128" s="41"/>
    </row>
    <row r="129" spans="9:16">
      <c r="I129" s="41"/>
      <c r="N129" s="49"/>
      <c r="O129" s="49"/>
      <c r="P129" s="41"/>
    </row>
    <row r="130" spans="9:16">
      <c r="I130" s="41"/>
      <c r="K130" s="49"/>
      <c r="L130" s="49"/>
      <c r="M130" s="50"/>
      <c r="N130" s="49"/>
      <c r="O130" s="49"/>
      <c r="P130" s="41"/>
    </row>
    <row r="131" spans="9:16">
      <c r="I131" s="41"/>
      <c r="N131" s="49"/>
      <c r="O131" s="49"/>
    </row>
    <row r="132" spans="9:16">
      <c r="I132" s="41"/>
      <c r="K132" s="49"/>
      <c r="L132" s="49"/>
      <c r="M132" s="50"/>
      <c r="N132" s="49"/>
      <c r="O132" s="49"/>
    </row>
    <row r="133" spans="9:16">
      <c r="I133" s="41"/>
      <c r="N133" s="49"/>
      <c r="O133" s="49"/>
    </row>
    <row r="134" spans="9:16">
      <c r="I134" s="41"/>
      <c r="N134" s="49"/>
      <c r="O134" s="49"/>
    </row>
    <row r="135" spans="9:16">
      <c r="I135" s="41"/>
      <c r="N135" s="49"/>
      <c r="O135" s="49"/>
    </row>
    <row r="136" spans="9:16">
      <c r="I136" s="41"/>
      <c r="N136" s="49"/>
      <c r="O136" s="49"/>
    </row>
    <row r="137" spans="9:16">
      <c r="I137" s="41"/>
      <c r="N137" s="49"/>
      <c r="O137" s="49"/>
    </row>
    <row r="138" spans="9:16">
      <c r="N138" s="49"/>
      <c r="O138" s="49"/>
    </row>
    <row r="139" spans="9:16">
      <c r="N139" s="49"/>
      <c r="O139" s="49"/>
    </row>
    <row r="140" spans="9:16">
      <c r="N140" s="49"/>
      <c r="O140" s="49"/>
    </row>
    <row r="141" spans="9:16">
      <c r="N141" s="49"/>
      <c r="O141" s="49"/>
    </row>
    <row r="142" spans="9:16">
      <c r="J142" s="49"/>
      <c r="K142" s="49"/>
      <c r="L142" s="49"/>
      <c r="M142" s="50"/>
      <c r="N142" s="49"/>
      <c r="O142" s="49"/>
    </row>
    <row r="143" spans="9:16">
      <c r="J143" s="49"/>
      <c r="K143" s="49"/>
      <c r="L143" s="49"/>
      <c r="M143" s="50"/>
      <c r="N143" s="49"/>
      <c r="O143" s="49"/>
    </row>
    <row r="144" spans="9:16">
      <c r="N144" s="49"/>
      <c r="O144" s="49"/>
    </row>
    <row r="145" spans="10:15">
      <c r="N145" s="49"/>
      <c r="O145" s="49"/>
    </row>
    <row r="146" spans="10:15">
      <c r="N146" s="49"/>
      <c r="O146" s="49"/>
    </row>
    <row r="147" spans="10:15">
      <c r="J147" s="49"/>
      <c r="K147" s="49"/>
      <c r="L147" s="49"/>
      <c r="M147" s="50"/>
      <c r="N147" s="49"/>
      <c r="O147" s="49"/>
    </row>
    <row r="148" spans="10:15">
      <c r="L148" s="75"/>
      <c r="M148" s="77"/>
      <c r="N148" s="49"/>
      <c r="O148" s="49"/>
    </row>
    <row r="149" spans="10:15">
      <c r="J149" s="49"/>
      <c r="K149" s="49"/>
      <c r="L149" s="49"/>
      <c r="M149" s="50"/>
      <c r="N149" s="49"/>
      <c r="O149" s="49"/>
    </row>
    <row r="150" spans="10:15">
      <c r="J150" s="49"/>
      <c r="K150" s="49"/>
      <c r="L150" s="49"/>
      <c r="M150" s="50"/>
      <c r="N150" s="49"/>
      <c r="O150" s="49"/>
    </row>
    <row r="151" spans="10:15">
      <c r="J151" s="49"/>
      <c r="K151" s="49"/>
      <c r="L151" s="49"/>
      <c r="M151" s="50"/>
    </row>
    <row r="152" spans="10:15">
      <c r="J152" s="49"/>
      <c r="K152" s="49"/>
      <c r="L152" s="49"/>
      <c r="M152" s="50"/>
    </row>
    <row r="153" spans="10:15">
      <c r="J153" s="49"/>
      <c r="K153" s="49"/>
      <c r="L153" s="49"/>
      <c r="M153" s="50"/>
    </row>
    <row r="154" spans="10:15">
      <c r="J154" s="49"/>
      <c r="K154" s="49"/>
      <c r="L154" s="49"/>
      <c r="M154" s="50"/>
    </row>
    <row r="155" spans="10:15">
      <c r="J155" s="49"/>
      <c r="K155" s="49"/>
      <c r="L155" s="49"/>
      <c r="M155" s="50"/>
    </row>
    <row r="156" spans="10:15">
      <c r="J156" s="49"/>
      <c r="K156" s="49"/>
      <c r="L156" s="49"/>
      <c r="M156" s="50"/>
    </row>
    <row r="157" spans="10:15">
      <c r="J157" s="49"/>
      <c r="K157" s="49"/>
      <c r="L157" s="49"/>
      <c r="M157" s="50"/>
    </row>
    <row r="158" spans="10:15">
      <c r="J158" s="49"/>
      <c r="K158" s="49"/>
      <c r="L158" s="49"/>
      <c r="M158" s="50"/>
    </row>
    <row r="159" spans="10:15">
      <c r="J159" s="49"/>
      <c r="K159" s="49"/>
      <c r="L159" s="49"/>
      <c r="M159" s="50"/>
    </row>
    <row r="160" spans="10:15">
      <c r="J160" s="49"/>
      <c r="K160" s="49"/>
      <c r="L160" s="49"/>
      <c r="M160" s="50"/>
    </row>
    <row r="161" spans="10:13">
      <c r="J161" s="49"/>
      <c r="K161" s="49"/>
      <c r="L161" s="49"/>
      <c r="M161" s="50"/>
    </row>
    <row r="162" spans="10:13">
      <c r="J162" s="49"/>
      <c r="K162" s="49"/>
      <c r="L162" s="49"/>
      <c r="M162" s="50"/>
    </row>
    <row r="163" spans="10:13">
      <c r="J163" s="49"/>
      <c r="K163" s="49"/>
      <c r="L163" s="49"/>
      <c r="M163" s="50"/>
    </row>
    <row r="164" spans="10:13">
      <c r="J164" s="49"/>
      <c r="K164" s="49"/>
      <c r="L164" s="49"/>
      <c r="M164" s="50"/>
    </row>
    <row r="165" spans="10:13">
      <c r="J165" s="49"/>
      <c r="K165" s="49"/>
      <c r="L165" s="49"/>
      <c r="M165" s="50"/>
    </row>
    <row r="166" spans="10:13">
      <c r="J166" s="49"/>
      <c r="K166" s="49"/>
      <c r="L166" s="49"/>
      <c r="M166" s="50"/>
    </row>
    <row r="167" spans="10:13">
      <c r="J167" s="49"/>
      <c r="K167" s="49"/>
      <c r="L167" s="49"/>
      <c r="M167" s="50"/>
    </row>
    <row r="168" spans="10:13">
      <c r="J168" s="49"/>
      <c r="K168" s="49"/>
      <c r="L168" s="49"/>
      <c r="M168" s="50"/>
    </row>
    <row r="169" spans="10:13">
      <c r="J169" s="49"/>
      <c r="K169" s="49"/>
      <c r="L169" s="49"/>
      <c r="M169" s="50"/>
    </row>
    <row r="170" spans="10:13">
      <c r="J170" s="49"/>
      <c r="K170" s="49"/>
      <c r="L170" s="49"/>
      <c r="M170" s="50"/>
    </row>
    <row r="171" spans="10:13">
      <c r="J171" s="49"/>
      <c r="K171" s="49"/>
      <c r="L171" s="49"/>
      <c r="M171" s="50"/>
    </row>
    <row r="172" spans="10:13">
      <c r="J172" s="49"/>
      <c r="K172" s="49"/>
      <c r="L172" s="49"/>
      <c r="M172" s="50"/>
    </row>
    <row r="173" spans="10:13">
      <c r="J173" s="49"/>
      <c r="K173" s="49"/>
      <c r="L173" s="49"/>
      <c r="M173" s="50"/>
    </row>
    <row r="174" spans="10:13">
      <c r="J174" s="49"/>
      <c r="K174" s="49"/>
      <c r="L174" s="49"/>
      <c r="M174" s="50"/>
    </row>
    <row r="175" spans="10:13">
      <c r="J175" s="49"/>
      <c r="K175" s="49"/>
      <c r="L175" s="49"/>
      <c r="M175" s="50"/>
    </row>
    <row r="176" spans="10:13">
      <c r="J176" s="49"/>
      <c r="K176" s="49"/>
      <c r="L176" s="49"/>
      <c r="M176" s="50"/>
    </row>
    <row r="177" spans="10:13">
      <c r="J177" s="49"/>
      <c r="K177" s="49"/>
      <c r="L177" s="49"/>
      <c r="M177" s="50"/>
    </row>
    <row r="178" spans="10:13">
      <c r="J178" s="49"/>
      <c r="K178" s="49"/>
      <c r="L178" s="49"/>
      <c r="M178" s="50"/>
    </row>
    <row r="179" spans="10:13">
      <c r="J179" s="49"/>
      <c r="K179" s="49"/>
      <c r="L179" s="49"/>
      <c r="M179" s="50"/>
    </row>
    <row r="180" spans="10:13">
      <c r="J180" s="49"/>
      <c r="K180" s="49"/>
      <c r="L180" s="49"/>
      <c r="M180" s="50"/>
    </row>
    <row r="181" spans="10:13">
      <c r="J181" s="49"/>
      <c r="K181" s="49"/>
      <c r="L181" s="49"/>
      <c r="M181" s="50"/>
    </row>
    <row r="182" spans="10:13">
      <c r="J182" s="49"/>
      <c r="K182" s="49"/>
      <c r="L182" s="49"/>
      <c r="M182" s="50"/>
    </row>
    <row r="183" spans="10:13">
      <c r="J183" s="49"/>
      <c r="K183" s="49"/>
      <c r="L183" s="49"/>
      <c r="M183" s="50"/>
    </row>
    <row r="184" spans="10:13">
      <c r="J184" s="49"/>
      <c r="K184" s="49"/>
      <c r="L184" s="49"/>
      <c r="M184" s="50"/>
    </row>
    <row r="185" spans="10:13">
      <c r="J185" s="49"/>
      <c r="K185" s="49"/>
      <c r="L185" s="49"/>
      <c r="M185" s="50"/>
    </row>
    <row r="186" spans="10:13">
      <c r="J186" s="49"/>
      <c r="K186" s="49"/>
      <c r="L186" s="49"/>
      <c r="M186" s="50"/>
    </row>
    <row r="187" spans="10:13">
      <c r="J187" s="49"/>
      <c r="K187" s="49"/>
      <c r="L187" s="49"/>
      <c r="M187" s="50"/>
    </row>
    <row r="188" spans="10:13">
      <c r="J188" s="49"/>
      <c r="K188" s="49"/>
      <c r="L188" s="49"/>
      <c r="M188" s="50"/>
    </row>
    <row r="189" spans="10:13">
      <c r="J189" s="49"/>
      <c r="K189" s="49"/>
      <c r="L189" s="49"/>
      <c r="M189" s="50"/>
    </row>
    <row r="190" spans="10:13">
      <c r="J190" s="49"/>
      <c r="K190" s="49"/>
      <c r="L190" s="49"/>
      <c r="M190" s="50"/>
    </row>
    <row r="191" spans="10:13">
      <c r="J191" s="49"/>
      <c r="K191" s="49"/>
      <c r="L191" s="49"/>
      <c r="M191" s="50"/>
    </row>
    <row r="192" spans="10:13">
      <c r="J192" s="49"/>
      <c r="K192" s="49"/>
      <c r="L192" s="49"/>
      <c r="M192" s="50"/>
    </row>
    <row r="193" spans="10:13">
      <c r="J193" s="49"/>
      <c r="K193" s="49"/>
      <c r="L193" s="49"/>
      <c r="M193" s="50"/>
    </row>
    <row r="194" spans="10:13">
      <c r="J194" s="49"/>
      <c r="K194" s="49"/>
      <c r="L194" s="49"/>
      <c r="M194" s="50"/>
    </row>
    <row r="195" spans="10:13">
      <c r="J195" s="49"/>
      <c r="K195" s="49"/>
      <c r="L195" s="49"/>
      <c r="M195" s="50"/>
    </row>
    <row r="196" spans="10:13">
      <c r="J196" s="49"/>
      <c r="K196" s="49"/>
      <c r="L196" s="49"/>
      <c r="M196" s="50"/>
    </row>
    <row r="197" spans="10:13">
      <c r="J197" s="49"/>
      <c r="K197" s="49"/>
      <c r="L197" s="49"/>
      <c r="M197" s="50"/>
    </row>
    <row r="198" spans="10:13">
      <c r="J198" s="49"/>
      <c r="K198" s="49"/>
      <c r="L198" s="49"/>
      <c r="M198" s="50"/>
    </row>
    <row r="199" spans="10:13">
      <c r="J199" s="49"/>
      <c r="K199" s="49"/>
      <c r="L199" s="49"/>
      <c r="M199" s="50"/>
    </row>
    <row r="200" spans="10:13">
      <c r="J200" s="49"/>
      <c r="K200" s="49"/>
      <c r="L200" s="49"/>
      <c r="M200" s="50"/>
    </row>
    <row r="201" spans="10:13">
      <c r="J201" s="49"/>
      <c r="K201" s="49"/>
      <c r="L201" s="49"/>
      <c r="M201" s="50"/>
    </row>
    <row r="202" spans="10:13">
      <c r="L202" s="49"/>
      <c r="M202" s="50"/>
    </row>
  </sheetData>
  <mergeCells count="30">
    <mergeCell ref="A89:B89"/>
    <mergeCell ref="A91:H91"/>
    <mergeCell ref="A63:A64"/>
    <mergeCell ref="A69:B69"/>
    <mergeCell ref="A70:A71"/>
    <mergeCell ref="A81:B81"/>
    <mergeCell ref="A82:A83"/>
    <mergeCell ref="A84:A85"/>
    <mergeCell ref="A40:B40"/>
    <mergeCell ref="A41:A42"/>
    <mergeCell ref="A43:A44"/>
    <mergeCell ref="A48:B48"/>
    <mergeCell ref="A49:B49"/>
    <mergeCell ref="A59:B59"/>
    <mergeCell ref="G6:G7"/>
    <mergeCell ref="A8:B8"/>
    <mergeCell ref="A9:B9"/>
    <mergeCell ref="A10:B10"/>
    <mergeCell ref="A20:B20"/>
    <mergeCell ref="A29:B29"/>
    <mergeCell ref="A1:H1"/>
    <mergeCell ref="A2:H2"/>
    <mergeCell ref="A3:H3"/>
    <mergeCell ref="A4:H4"/>
    <mergeCell ref="A5:B7"/>
    <mergeCell ref="C5:G5"/>
    <mergeCell ref="H5:H7"/>
    <mergeCell ref="C6:C7"/>
    <mergeCell ref="E6:E7"/>
    <mergeCell ref="F6:F7"/>
  </mergeCells>
  <dataValidations count="1">
    <dataValidation type="whole" allowBlank="1" showInputMessage="1" showErrorMessage="1" error="Solo importes sin decimales, por favor." sqref="C9:H89" xr:uid="{63FD6463-BD3E-4A16-B766-952C5B58D141}">
      <formula1>-999999999999</formula1>
      <formula2>999999999999</formula2>
    </dataValidation>
  </dataValidations>
  <printOptions horizontalCentered="1"/>
  <pageMargins left="0.39370078740157483" right="0.39370078740157483" top="0.6692913385826772" bottom="0.51181102362204722" header="0.19685039370078741" footer="0.15748031496062992"/>
  <pageSetup scale="66" firstPageNumber="160" orientation="landscape" useFirstPageNumber="1" r:id="rId1"/>
  <headerFooter>
    <oddHeader>&amp;C&amp;"Encode Sans Expanded Medium,Expanded Medium"&amp;10PODER EJECUTIVO
DEL ESTADO DE TAMAULIPAS&amp;"DIN Pro Bold,Negrita"&amp;11
&amp;G</oddHeader>
    <oddFooter>&amp;C&amp;G
&amp;"Encode Sans Expanded Medium,Expanded Medium"&amp;10Anexos</oddFooter>
  </headerFooter>
  <rowBreaks count="2" manualBreakCount="2">
    <brk id="47" max="16383" man="1"/>
    <brk id="80"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Analítico Egresos CF De </vt:lpstr>
      <vt:lpstr>'LDF Analítico Egresos CF De '!Área_de_impresión</vt:lpstr>
      <vt:lpstr>'LDF Analítico Egresos CF De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2025-07-22T19:53:12Z</dcterms:created>
  <dcterms:modified xsi:type="dcterms:W3CDTF">2025-07-22T19:53:30Z</dcterms:modified>
</cp:coreProperties>
</file>