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CEBCE387-6251-42CF-AB91-087BA01B9F24}" xr6:coauthVersionLast="47" xr6:coauthVersionMax="47" xr10:uidLastSave="{00000000-0000-0000-0000-000000000000}"/>
  <bookViews>
    <workbookView xWindow="-120" yWindow="-120" windowWidth="29040" windowHeight="15720" xr2:uid="{13DF68AC-2F9A-4AEF-A5D9-00F56D1918BD}"/>
  </bookViews>
  <sheets>
    <sheet name="Clasif Objeto del Gasto"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 Objeto del Gasto'!$A$1:$H$92</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'Clasif Objeto del Gasto'!$1:$8</definedName>
    <definedName name="q">#REF!</definedName>
    <definedName name="Recuperado">#REF!</definedName>
    <definedName name="ss">#REF!</definedName>
    <definedName name="sss">#REF!</definedName>
    <definedName name="T">#REF!</definedName>
    <definedName name="_xlnm.Print_Titles" localSheetId="0">'Clasif Objeto del Gasto'!$1:$8</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Titles" localSheetId="0" hidden="1">'Clasif Objeto del Gasto'!$1:$8</definedName>
    <definedName name="Z_6C3CDF40_0DC3_41F2_A664_8DBE6D169CDC_.wvu.PrintTitles" localSheetId="0" hidden="1">'Clasif Objeto del Gasto'!$1:$8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0" i="1" l="1"/>
  <c r="D80" i="1"/>
  <c r="H79" i="1"/>
  <c r="D79" i="1"/>
  <c r="H78" i="1"/>
  <c r="D78" i="1"/>
  <c r="H77" i="1"/>
  <c r="D77" i="1"/>
  <c r="H76" i="1"/>
  <c r="H73" i="1" s="1"/>
  <c r="D76" i="1"/>
  <c r="H75" i="1"/>
  <c r="D75" i="1"/>
  <c r="H74" i="1"/>
  <c r="D74" i="1"/>
  <c r="D73" i="1" s="1"/>
  <c r="G73" i="1"/>
  <c r="F73" i="1"/>
  <c r="E73" i="1"/>
  <c r="C73" i="1"/>
  <c r="H72" i="1"/>
  <c r="D72" i="1"/>
  <c r="H71" i="1"/>
  <c r="D71" i="1"/>
  <c r="H70" i="1"/>
  <c r="H69" i="1" s="1"/>
  <c r="D70" i="1"/>
  <c r="D69" i="1" s="1"/>
  <c r="G69" i="1"/>
  <c r="F69" i="1"/>
  <c r="E69" i="1"/>
  <c r="C69" i="1"/>
  <c r="H68" i="1"/>
  <c r="D68" i="1"/>
  <c r="H67" i="1"/>
  <c r="D67" i="1"/>
  <c r="H66" i="1"/>
  <c r="D66" i="1"/>
  <c r="H65" i="1"/>
  <c r="D65" i="1"/>
  <c r="H64" i="1"/>
  <c r="H61" i="1" s="1"/>
  <c r="D64" i="1"/>
  <c r="H63" i="1"/>
  <c r="D63" i="1"/>
  <c r="H62" i="1"/>
  <c r="D62" i="1"/>
  <c r="D61" i="1" s="1"/>
  <c r="G61" i="1"/>
  <c r="F61" i="1"/>
  <c r="E61" i="1"/>
  <c r="C61" i="1"/>
  <c r="H60" i="1"/>
  <c r="D60" i="1"/>
  <c r="H59" i="1"/>
  <c r="D59" i="1"/>
  <c r="H58" i="1"/>
  <c r="H57" i="1" s="1"/>
  <c r="D58" i="1"/>
  <c r="D57" i="1" s="1"/>
  <c r="G57" i="1"/>
  <c r="F57" i="1"/>
  <c r="E57" i="1"/>
  <c r="C57" i="1"/>
  <c r="H56" i="1"/>
  <c r="D56" i="1"/>
  <c r="H55" i="1"/>
  <c r="D55" i="1"/>
  <c r="H54" i="1"/>
  <c r="D54" i="1"/>
  <c r="H53" i="1"/>
  <c r="D53" i="1"/>
  <c r="H52" i="1"/>
  <c r="D52" i="1"/>
  <c r="H51" i="1"/>
  <c r="D51" i="1"/>
  <c r="H50" i="1"/>
  <c r="D50" i="1"/>
  <c r="H49" i="1"/>
  <c r="D49" i="1"/>
  <c r="H48" i="1"/>
  <c r="H47" i="1" s="1"/>
  <c r="D48" i="1"/>
  <c r="D47" i="1" s="1"/>
  <c r="G47" i="1"/>
  <c r="F47" i="1"/>
  <c r="E47" i="1"/>
  <c r="C47" i="1"/>
  <c r="H46" i="1"/>
  <c r="D46" i="1"/>
  <c r="H45" i="1"/>
  <c r="D45" i="1"/>
  <c r="H44" i="1"/>
  <c r="D44" i="1"/>
  <c r="H43" i="1"/>
  <c r="D43" i="1"/>
  <c r="H42" i="1"/>
  <c r="D42" i="1"/>
  <c r="H41" i="1"/>
  <c r="D41" i="1"/>
  <c r="H40" i="1"/>
  <c r="D40" i="1"/>
  <c r="H39" i="1"/>
  <c r="D39" i="1"/>
  <c r="H38" i="1"/>
  <c r="H37" i="1" s="1"/>
  <c r="D38" i="1"/>
  <c r="D37" i="1" s="1"/>
  <c r="G37" i="1"/>
  <c r="F37" i="1"/>
  <c r="E37" i="1"/>
  <c r="C37" i="1"/>
  <c r="H36" i="1"/>
  <c r="D36" i="1"/>
  <c r="H35" i="1"/>
  <c r="D35" i="1"/>
  <c r="H34" i="1"/>
  <c r="D34" i="1"/>
  <c r="H33" i="1"/>
  <c r="D33" i="1"/>
  <c r="H32" i="1"/>
  <c r="D32" i="1"/>
  <c r="H31" i="1"/>
  <c r="D31" i="1"/>
  <c r="H30" i="1"/>
  <c r="D30" i="1"/>
  <c r="H29" i="1"/>
  <c r="D29" i="1"/>
  <c r="H28" i="1"/>
  <c r="H27" i="1" s="1"/>
  <c r="D28" i="1"/>
  <c r="D27" i="1" s="1"/>
  <c r="G27" i="1"/>
  <c r="F27" i="1"/>
  <c r="E27" i="1"/>
  <c r="C27" i="1"/>
  <c r="H26" i="1"/>
  <c r="D26" i="1"/>
  <c r="H25" i="1"/>
  <c r="D25" i="1"/>
  <c r="H24" i="1"/>
  <c r="D24" i="1"/>
  <c r="H23" i="1"/>
  <c r="D23" i="1"/>
  <c r="H22" i="1"/>
  <c r="D22" i="1"/>
  <c r="H21" i="1"/>
  <c r="D21" i="1"/>
  <c r="H20" i="1"/>
  <c r="D20" i="1"/>
  <c r="H19" i="1"/>
  <c r="D19" i="1"/>
  <c r="H18" i="1"/>
  <c r="H17" i="1" s="1"/>
  <c r="D18" i="1"/>
  <c r="D17" i="1" s="1"/>
  <c r="G17" i="1"/>
  <c r="F17" i="1"/>
  <c r="E17" i="1"/>
  <c r="C17" i="1"/>
  <c r="C81" i="1" s="1"/>
  <c r="H16" i="1"/>
  <c r="D16" i="1"/>
  <c r="H15" i="1"/>
  <c r="D15" i="1"/>
  <c r="H14" i="1"/>
  <c r="D14" i="1"/>
  <c r="H13" i="1"/>
  <c r="D13" i="1"/>
  <c r="H12" i="1"/>
  <c r="H9" i="1" s="1"/>
  <c r="D12" i="1"/>
  <c r="H11" i="1"/>
  <c r="D11" i="1"/>
  <c r="H10" i="1"/>
  <c r="D10" i="1"/>
  <c r="D9" i="1" s="1"/>
  <c r="G9" i="1"/>
  <c r="G81" i="1" s="1"/>
  <c r="F9" i="1"/>
  <c r="F81" i="1" s="1"/>
  <c r="E9" i="1"/>
  <c r="E81" i="1" s="1"/>
  <c r="C9" i="1"/>
  <c r="D81" i="1" l="1"/>
  <c r="H81" i="1"/>
</calcChain>
</file>

<file path=xl/sharedStrings.xml><?xml version="1.0" encoding="utf-8"?>
<sst xmlns="http://schemas.openxmlformats.org/spreadsheetml/2006/main" count="89" uniqueCount="89">
  <si>
    <t>Estado Analítico del Ejercicio del Presupuesto de Egresos</t>
  </si>
  <si>
    <t>Clasificación por Objeto del Gasto (Capítulo y Concepto)</t>
  </si>
  <si>
    <t>Del 1 de Enero al 30 de Junio de 2025</t>
  </si>
  <si>
    <t>(Cifras en Pesos)</t>
  </si>
  <si>
    <t>Concepto</t>
  </si>
  <si>
    <t>Egresos</t>
  </si>
  <si>
    <t>Subejercicio</t>
  </si>
  <si>
    <t>Aprobado</t>
  </si>
  <si>
    <t>Ampliaciones/ (Reducciones)</t>
  </si>
  <si>
    <t>Modificado</t>
  </si>
  <si>
    <t>Devengado</t>
  </si>
  <si>
    <t>Pagado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</si>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</sst>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font>
      <sz val="11"/>
      <color theme="1"/>
      <name val="Calibri"/>
      <family val="2"/>
      <scheme val="minor"/>
    </font>
    <font>
      <sz val="11"/>
      <color theme="1"/>
      <name val="Calibri"/>
      <family val="2"/>
      <scheme val="minor"/>
    </font>
    <font>
      <b/>
      <sz val="10"/>
      <name val="Encode Sans Expanded SemiBold"/>
    </font>
    <font>
      <sz val="9"/>
      <color theme="1"/>
      <name val="Encode Sans Expanded SemiBold"/>
    </font>
    <font>
      <b/>
      <sz val="7"/>
      <name val="Encode Sans Expanded SemiBold"/>
    </font>
    <font>
      <sz val="10"/>
      <color theme="1"/>
      <name val="Encode Sans Expanded SemiBold"/>
    </font>
    <font>
      <b/>
      <sz val="9"/>
      <color theme="0"/>
      <name val="Encode Sans Condensed Medium"/>
    </font>
    <font>
      <sz val="9"/>
      <color theme="0"/>
      <name val="Encode Sans Condensed Medium"/>
    </font>
    <font>
      <b/>
      <sz val="9"/>
      <color rgb="FF000000"/>
      <name val="Calibri"/>
      <family val="2"/>
      <scheme val="minor"/>
    </font>
    <font>
      <sz val="11"/>
      <color indexed="8"/>
      <name val="Calibri"/>
      <family val="2"/>
    </font>
    <font>
      <b/>
      <sz val="9"/>
      <color indexed="8"/>
      <name val="Calibri"/>
      <family val="2"/>
      <scheme val="minor"/>
    </font>
    <font>
      <sz val="9"/>
      <color theme="1"/>
      <name val="Calibri"/>
      <family val="2"/>
      <scheme val="minor"/>
    </font>
    <font>
      <sz val="9"/>
      <color rgb="FF000000"/>
      <name val="Calibri"/>
      <family val="2"/>
      <scheme val="minor"/>
    </font>
    <font>
      <sz val="9"/>
      <color indexed="8"/>
      <name val="Calibri"/>
      <family val="2"/>
      <scheme val="minor"/>
    </font>
    <font>
      <b/>
      <sz val="9"/>
      <color theme="1"/>
      <name val="Calibri"/>
      <family val="2"/>
      <scheme val="minor"/>
    </font>
    <font>
      <sz val="8"/>
      <color theme="1"/>
      <name val="Calibri"/>
      <family val="2"/>
      <scheme val="minor"/>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249977111117893"/>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3" fontId="9" fillId="0" borderId="0" applyFont="0" applyFill="0" applyBorder="0" applyAlignment="0" applyProtection="0"/>
  </cellStyleXfs>
  <cellXfs count="55">
    <xf numFmtId="0" fontId="0" fillId="0" borderId="0" xfId="0"/>
    <xf numFmtId="37" fontId="2" fillId="0" borderId="0" xfId="1" applyNumberFormat="1" applyFont="1" applyFill="1" applyBorder="1" applyAlignment="1" applyProtection="1">
      <alignment horizontal="center" vertical="top"/>
    </xf>
    <xf numFmtId="43" fontId="3" fillId="0" borderId="0" xfId="1" applyFont="1"/>
    <xf numFmtId="0" fontId="3" fillId="0" borderId="0" xfId="0" applyFont="1"/>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0" fontId="2" fillId="2" borderId="0" xfId="0" applyFont="1" applyFill="1" applyAlignment="1">
      <alignment horizontal="left"/>
    </xf>
    <xf numFmtId="0" fontId="5" fillId="2" borderId="0" xfId="0" applyFont="1" applyFill="1"/>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xf>
    <xf numFmtId="37" fontId="6" fillId="3" borderId="4" xfId="1" applyNumberFormat="1" applyFont="1" applyFill="1" applyBorder="1" applyAlignment="1" applyProtection="1">
      <alignment horizontal="center"/>
    </xf>
    <xf numFmtId="37" fontId="6" fillId="3" borderId="5" xfId="1" applyNumberFormat="1" applyFont="1" applyFill="1" applyBorder="1" applyAlignment="1" applyProtection="1">
      <alignment horizontal="center"/>
    </xf>
    <xf numFmtId="37" fontId="6" fillId="3" borderId="6" xfId="1" applyNumberFormat="1" applyFont="1" applyFill="1" applyBorder="1" applyAlignment="1" applyProtection="1">
      <alignment horizontal="center" vertical="center" wrapText="1"/>
    </xf>
    <xf numFmtId="43" fontId="7" fillId="0" borderId="0" xfId="1" applyFont="1"/>
    <xf numFmtId="0" fontId="7" fillId="0" borderId="0" xfId="0" applyFont="1"/>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xf>
    <xf numFmtId="0" fontId="8" fillId="2" borderId="1" xfId="0" applyFont="1" applyFill="1" applyBorder="1" applyAlignment="1">
      <alignment horizontal="left" wrapText="1"/>
    </xf>
    <xf numFmtId="0" fontId="8" fillId="2" borderId="2" xfId="0" applyFont="1" applyFill="1" applyBorder="1" applyAlignment="1">
      <alignment horizontal="left" wrapText="1"/>
    </xf>
    <xf numFmtId="3" fontId="10" fillId="2" borderId="11" xfId="2" applyNumberFormat="1" applyFont="1" applyFill="1" applyBorder="1" applyAlignment="1">
      <alignment horizontal="right"/>
    </xf>
    <xf numFmtId="43" fontId="11" fillId="0" borderId="0" xfId="1" applyFont="1"/>
    <xf numFmtId="0" fontId="11" fillId="0" borderId="0" xfId="0" applyFont="1"/>
    <xf numFmtId="0" fontId="12" fillId="2" borderId="7" xfId="0" applyFont="1" applyFill="1" applyBorder="1" applyAlignment="1">
      <alignment horizontal="center" vertical="center" wrapText="1"/>
    </xf>
    <xf numFmtId="0" fontId="12" fillId="2" borderId="0" xfId="0" applyFont="1" applyFill="1" applyAlignment="1">
      <alignment vertical="center" wrapText="1"/>
    </xf>
    <xf numFmtId="3" fontId="13" fillId="2" borderId="11" xfId="2" applyNumberFormat="1" applyFont="1" applyFill="1" applyBorder="1" applyAlignment="1" applyProtection="1">
      <alignment horizontal="right"/>
      <protection locked="0"/>
    </xf>
    <xf numFmtId="3" fontId="13" fillId="2" borderId="11" xfId="2" applyNumberFormat="1" applyFont="1" applyFill="1" applyBorder="1" applyAlignment="1">
      <alignment horizontal="right"/>
    </xf>
    <xf numFmtId="0" fontId="8" fillId="2" borderId="7" xfId="0" applyFont="1" applyFill="1" applyBorder="1" applyAlignment="1">
      <alignment horizontal="left" wrapText="1"/>
    </xf>
    <xf numFmtId="0" fontId="8" fillId="2" borderId="8" xfId="0" applyFont="1" applyFill="1" applyBorder="1" applyAlignment="1">
      <alignment horizontal="left" wrapText="1"/>
    </xf>
    <xf numFmtId="3" fontId="13" fillId="0" borderId="11" xfId="2" applyNumberFormat="1" applyFont="1" applyFill="1" applyBorder="1" applyAlignment="1" applyProtection="1">
      <alignment horizontal="right"/>
      <protection locked="0"/>
    </xf>
    <xf numFmtId="3" fontId="10" fillId="0" borderId="11" xfId="2" applyNumberFormat="1" applyFont="1" applyFill="1" applyBorder="1" applyAlignment="1">
      <alignment horizontal="right"/>
    </xf>
    <xf numFmtId="0" fontId="8" fillId="2" borderId="7" xfId="0" applyFont="1" applyFill="1" applyBorder="1" applyAlignment="1">
      <alignment horizontal="left" vertical="center" wrapText="1"/>
    </xf>
    <xf numFmtId="0" fontId="8" fillId="2" borderId="0" xfId="0" applyFont="1" applyFill="1" applyAlignment="1">
      <alignment horizontal="left" vertical="center" wrapText="1"/>
    </xf>
    <xf numFmtId="43" fontId="11" fillId="0" borderId="0" xfId="1" applyFont="1" applyBorder="1"/>
    <xf numFmtId="0" fontId="12" fillId="2" borderId="9" xfId="0" applyFont="1" applyFill="1" applyBorder="1" applyAlignment="1">
      <alignment horizontal="center" vertical="center" wrapText="1"/>
    </xf>
    <xf numFmtId="0" fontId="12" fillId="2" borderId="12" xfId="0" applyFont="1" applyFill="1" applyBorder="1" applyAlignment="1">
      <alignment vertical="center" wrapText="1"/>
    </xf>
    <xf numFmtId="3" fontId="13" fillId="2" borderId="13" xfId="2" applyNumberFormat="1" applyFont="1" applyFill="1" applyBorder="1" applyAlignment="1" applyProtection="1">
      <alignment horizontal="right"/>
      <protection locked="0"/>
    </xf>
    <xf numFmtId="3" fontId="13" fillId="2" borderId="13" xfId="2" applyNumberFormat="1" applyFont="1" applyFill="1" applyBorder="1" applyAlignment="1">
      <alignment horizontal="right"/>
    </xf>
    <xf numFmtId="43" fontId="11" fillId="0" borderId="12" xfId="1" applyFont="1" applyBorder="1"/>
    <xf numFmtId="0" fontId="11" fillId="0" borderId="12" xfId="0" applyFont="1" applyBorder="1"/>
    <xf numFmtId="0" fontId="12" fillId="0" borderId="7" xfId="0" applyFont="1" applyBorder="1" applyAlignment="1">
      <alignment horizontal="center" vertical="center" wrapText="1"/>
    </xf>
    <xf numFmtId="0" fontId="12" fillId="0" borderId="0" xfId="0" applyFont="1" applyAlignment="1">
      <alignment vertical="center" wrapText="1"/>
    </xf>
    <xf numFmtId="0" fontId="14" fillId="4" borderId="3" xfId="0" applyFont="1" applyFill="1" applyBorder="1" applyAlignment="1">
      <alignment horizontal="justify" vertical="center" wrapText="1"/>
    </xf>
    <xf numFmtId="0" fontId="14" fillId="4" borderId="5" xfId="0" applyFont="1" applyFill="1" applyBorder="1" applyAlignment="1">
      <alignment horizontal="justify" vertical="center" wrapText="1"/>
    </xf>
    <xf numFmtId="3" fontId="10" fillId="4" borderId="6" xfId="2" applyNumberFormat="1" applyFont="1" applyFill="1" applyBorder="1" applyAlignment="1">
      <alignment horizontal="right"/>
    </xf>
    <xf numFmtId="0" fontId="15" fillId="0" borderId="0" xfId="0" applyFont="1" applyAlignment="1">
      <alignment horizontal="justify" vertical="center" wrapText="1"/>
    </xf>
    <xf numFmtId="0" fontId="15" fillId="0" borderId="0" xfId="0" applyFont="1" applyAlignment="1">
      <alignment vertical="center"/>
    </xf>
    <xf numFmtId="0" fontId="16" fillId="0" borderId="0" xfId="0" applyFont="1"/>
    <xf numFmtId="3" fontId="16" fillId="0" borderId="0" xfId="0" applyNumberFormat="1" applyFont="1"/>
    <xf numFmtId="43" fontId="16" fillId="0" borderId="0" xfId="1" applyFont="1"/>
  </cellXfs>
  <cellStyles count="3">
    <cellStyle name="Millares" xfId="1" builtinId="3"/>
    <cellStyle name="Millares 2" xfId="2" xr:uid="{F95EC7E7-309C-49D0-B5CB-E19E154E47F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123825</xdr:rowOff>
    </xdr:from>
    <xdr:to>
      <xdr:col>1</xdr:col>
      <xdr:colOff>1720213</xdr:colOff>
      <xdr:row>3</xdr:row>
      <xdr:rowOff>129450</xdr:rowOff>
    </xdr:to>
    <xdr:pic>
      <xdr:nvPicPr>
        <xdr:cNvPr id="2" name="Imagen 1">
          <a:extLst>
            <a:ext uri="{FF2B5EF4-FFF2-40B4-BE49-F238E27FC236}">
              <a16:creationId xmlns:a16="http://schemas.microsoft.com/office/drawing/2014/main" id="{2A99E940-4B1F-4617-BBD1-4C6C8892B47D}"/>
            </a:ext>
          </a:extLst>
        </xdr:cNvPr>
        <xdr:cNvPicPr>
          <a:picLocks noChangeAspect="1"/>
        </xdr:cNvPicPr>
      </xdr:nvPicPr>
      <xdr:blipFill rotWithShape="1">
        <a:blip xmlns:r="http://schemas.openxmlformats.org/officeDocument/2006/relationships" r:embed="rId1"/>
        <a:srcRect l="3009" t="5953"/>
        <a:stretch/>
      </xdr:blipFill>
      <xdr:spPr>
        <a:xfrm>
          <a:off x="285750" y="123825"/>
          <a:ext cx="1958338" cy="720000"/>
        </a:xfrm>
        <a:prstGeom prst="rect">
          <a:avLst/>
        </a:prstGeom>
      </xdr:spPr>
    </xdr:pic>
    <xdr:clientData/>
  </xdr:twoCellAnchor>
  <xdr:twoCellAnchor editAs="oneCell">
    <xdr:from>
      <xdr:col>6</xdr:col>
      <xdr:colOff>276225</xdr:colOff>
      <xdr:row>0</xdr:row>
      <xdr:rowOff>66675</xdr:rowOff>
    </xdr:from>
    <xdr:to>
      <xdr:col>6</xdr:col>
      <xdr:colOff>972621</xdr:colOff>
      <xdr:row>3</xdr:row>
      <xdr:rowOff>180300</xdr:rowOff>
    </xdr:to>
    <xdr:pic>
      <xdr:nvPicPr>
        <xdr:cNvPr id="7" name="Imagen 6">
          <a:extLst>
            <a:ext uri="{FF2B5EF4-FFF2-40B4-BE49-F238E27FC236}">
              <a16:creationId xmlns:a16="http://schemas.microsoft.com/office/drawing/2014/main" id="{74D7B338-6594-4BB8-B5F5-26CE00E08211}"/>
            </a:ext>
          </a:extLst>
        </xdr:cNvPr>
        <xdr:cNvPicPr>
          <a:picLocks noChangeAspect="1"/>
        </xdr:cNvPicPr>
      </xdr:nvPicPr>
      <xdr:blipFill rotWithShape="1">
        <a:blip xmlns:r="http://schemas.openxmlformats.org/officeDocument/2006/relationships" r:embed="rId2"/>
        <a:srcRect l="3090" t="1974"/>
        <a:stretch/>
      </xdr:blipFill>
      <xdr:spPr>
        <a:xfrm>
          <a:off x="9391650" y="66675"/>
          <a:ext cx="696396" cy="82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B785-EE14-460A-BFE4-FD9527B251C9}">
  <sheetPr>
    <tabColor theme="7" tint="0.59999389629810485"/>
  </sheetPr>
  <dimension ref="A1:N101"/>
  <sheetViews>
    <sheetView showGridLines="0" tabSelected="1" topLeftCell="A55" zoomScaleNormal="100" workbookViewId="0">
      <selection activeCell="F88" sqref="F88"/>
    </sheetView>
  </sheetViews>
  <sheetFormatPr baseColWidth="10" defaultColWidth="11.5703125" defaultRowHeight="12"/>
  <cols>
    <col min="1" max="1" width="7.85546875" style="52" customWidth="1"/>
    <col min="2" max="2" width="51" style="52" customWidth="1"/>
    <col min="3" max="3" width="17.85546875" style="52" customWidth="1"/>
    <col min="4" max="4" width="20.28515625" style="52" customWidth="1"/>
    <col min="5" max="6" width="19.85546875" style="52" customWidth="1"/>
    <col min="7" max="7" width="17.5703125" style="52" customWidth="1"/>
    <col min="8" max="8" width="16.5703125" style="52" customWidth="1"/>
    <col min="9" max="9" width="15" style="54" bestFit="1" customWidth="1"/>
    <col min="10" max="10" width="15.140625" style="54" bestFit="1" customWidth="1"/>
    <col min="11" max="11" width="15" style="54" bestFit="1" customWidth="1"/>
    <col min="12" max="13" width="14.140625" style="54" bestFit="1" customWidth="1"/>
    <col min="14" max="14" width="15" style="54" bestFit="1" customWidth="1"/>
    <col min="15" max="16384" width="11.5703125" style="52"/>
  </cols>
  <sheetData>
    <row r="1" spans="1:14" s="3" customFormat="1" ht="18.75" customHeight="1">
      <c r="A1" s="1" t="s">
        <v>0</v>
      </c>
      <c r="B1" s="1"/>
      <c r="C1" s="1"/>
      <c r="D1" s="1"/>
      <c r="E1" s="1"/>
      <c r="F1" s="1"/>
      <c r="G1" s="1"/>
      <c r="H1" s="1"/>
      <c r="I1" s="2"/>
      <c r="J1" s="2"/>
      <c r="K1" s="2"/>
      <c r="L1" s="2"/>
      <c r="M1" s="2"/>
      <c r="N1" s="2"/>
    </row>
    <row r="2" spans="1:14" s="3" customFormat="1" ht="18.75" customHeight="1">
      <c r="A2" s="4" t="s">
        <v>1</v>
      </c>
      <c r="B2" s="4"/>
      <c r="C2" s="4"/>
      <c r="D2" s="4"/>
      <c r="E2" s="4"/>
      <c r="F2" s="4"/>
      <c r="G2" s="4"/>
      <c r="H2" s="4"/>
      <c r="I2" s="2"/>
      <c r="J2" s="2"/>
      <c r="K2" s="2"/>
      <c r="L2" s="2"/>
      <c r="M2" s="2"/>
      <c r="N2" s="2"/>
    </row>
    <row r="3" spans="1:14" s="3" customFormat="1" ht="18.75" customHeight="1">
      <c r="A3" s="4" t="s">
        <v>2</v>
      </c>
      <c r="B3" s="4"/>
      <c r="C3" s="4"/>
      <c r="D3" s="4"/>
      <c r="E3" s="4"/>
      <c r="F3" s="4"/>
      <c r="G3" s="4"/>
      <c r="H3" s="4"/>
      <c r="I3" s="2"/>
      <c r="J3" s="2"/>
      <c r="K3" s="2"/>
      <c r="L3" s="2"/>
      <c r="M3" s="2"/>
      <c r="N3" s="2"/>
    </row>
    <row r="4" spans="1:14" s="3" customFormat="1" ht="15" customHeight="1">
      <c r="A4" s="5" t="s">
        <v>3</v>
      </c>
      <c r="B4" s="5"/>
      <c r="C4" s="5"/>
      <c r="D4" s="5"/>
      <c r="E4" s="5"/>
      <c r="F4" s="5"/>
      <c r="G4" s="5"/>
      <c r="H4" s="5"/>
      <c r="I4" s="2"/>
      <c r="J4" s="2"/>
      <c r="K4" s="2"/>
      <c r="L4" s="2"/>
      <c r="M4" s="2"/>
      <c r="N4" s="2"/>
    </row>
    <row r="5" spans="1:14" s="3" customFormat="1" ht="5.25" customHeight="1">
      <c r="A5" s="6"/>
      <c r="B5" s="7"/>
      <c r="C5" s="7"/>
      <c r="D5" s="7"/>
      <c r="E5" s="7"/>
      <c r="F5" s="7"/>
      <c r="G5" s="7"/>
      <c r="H5" s="7"/>
      <c r="I5" s="2"/>
      <c r="J5" s="2"/>
      <c r="K5" s="2"/>
      <c r="L5" s="2"/>
      <c r="M5" s="2"/>
      <c r="N5" s="2"/>
    </row>
    <row r="6" spans="1:14" s="15" customFormat="1">
      <c r="A6" s="8" t="s">
        <v>4</v>
      </c>
      <c r="B6" s="9"/>
      <c r="C6" s="10" t="s">
        <v>5</v>
      </c>
      <c r="D6" s="11"/>
      <c r="E6" s="11"/>
      <c r="F6" s="11"/>
      <c r="G6" s="12"/>
      <c r="H6" s="13" t="s">
        <v>6</v>
      </c>
      <c r="I6" s="14"/>
      <c r="J6" s="14"/>
      <c r="K6" s="14"/>
      <c r="L6" s="14"/>
      <c r="M6" s="14"/>
      <c r="N6" s="14"/>
    </row>
    <row r="7" spans="1:14" s="15" customFormat="1" ht="30.75" customHeight="1">
      <c r="A7" s="16"/>
      <c r="B7" s="17"/>
      <c r="C7" s="18" t="s">
        <v>7</v>
      </c>
      <c r="D7" s="19" t="s">
        <v>8</v>
      </c>
      <c r="E7" s="18" t="s">
        <v>9</v>
      </c>
      <c r="F7" s="18" t="s">
        <v>10</v>
      </c>
      <c r="G7" s="18" t="s">
        <v>11</v>
      </c>
      <c r="H7" s="13"/>
      <c r="I7" s="14"/>
      <c r="J7" s="14"/>
      <c r="K7" s="14"/>
      <c r="L7" s="14"/>
      <c r="M7" s="14"/>
      <c r="N7" s="14"/>
    </row>
    <row r="8" spans="1:14" s="15" customFormat="1">
      <c r="A8" s="20"/>
      <c r="B8" s="21"/>
      <c r="C8" s="22">
        <v>1</v>
      </c>
      <c r="D8" s="22">
        <v>2</v>
      </c>
      <c r="E8" s="22" t="s">
        <v>12</v>
      </c>
      <c r="F8" s="22">
        <v>4</v>
      </c>
      <c r="G8" s="22">
        <v>5</v>
      </c>
      <c r="H8" s="22" t="s">
        <v>13</v>
      </c>
      <c r="I8" s="14"/>
      <c r="J8" s="14"/>
      <c r="K8" s="14"/>
      <c r="L8" s="14"/>
      <c r="M8" s="14"/>
      <c r="N8" s="14"/>
    </row>
    <row r="9" spans="1:14" s="27" customFormat="1" ht="17.100000000000001" customHeight="1">
      <c r="A9" s="23" t="s">
        <v>14</v>
      </c>
      <c r="B9" s="24"/>
      <c r="C9" s="25">
        <f t="shared" ref="C9:G9" si="0">SUM(C10:C16)</f>
        <v>31245486768.630009</v>
      </c>
      <c r="D9" s="25">
        <f t="shared" si="0"/>
        <v>-66264518.810021281</v>
      </c>
      <c r="E9" s="25">
        <f t="shared" si="0"/>
        <v>31179222249.819984</v>
      </c>
      <c r="F9" s="25">
        <f t="shared" si="0"/>
        <v>14384183860.870001</v>
      </c>
      <c r="G9" s="25">
        <f t="shared" si="0"/>
        <v>14274240352.76</v>
      </c>
      <c r="H9" s="25">
        <f>SUM(H10:H16)</f>
        <v>16795038388.949987</v>
      </c>
      <c r="I9" s="26"/>
      <c r="J9" s="26"/>
      <c r="K9" s="26"/>
      <c r="L9" s="26"/>
      <c r="M9" s="26"/>
      <c r="N9" s="26"/>
    </row>
    <row r="10" spans="1:14" s="27" customFormat="1" ht="15.6" customHeight="1">
      <c r="A10" s="28">
        <v>11</v>
      </c>
      <c r="B10" s="29" t="s">
        <v>15</v>
      </c>
      <c r="C10" s="30">
        <v>12812560715</v>
      </c>
      <c r="D10" s="30">
        <f>E10-C10</f>
        <v>-405225829.5</v>
      </c>
      <c r="E10" s="31">
        <v>12407334885.5</v>
      </c>
      <c r="F10" s="30">
        <v>6208157710.5499992</v>
      </c>
      <c r="G10" s="30">
        <v>6208157710.5499992</v>
      </c>
      <c r="H10" s="31">
        <f>E10-F10</f>
        <v>6199177174.9500008</v>
      </c>
      <c r="I10" s="26"/>
      <c r="J10" s="26"/>
      <c r="K10" s="26"/>
      <c r="L10" s="26"/>
      <c r="M10" s="26"/>
      <c r="N10" s="26"/>
    </row>
    <row r="11" spans="1:14" s="27" customFormat="1" ht="15.6" customHeight="1">
      <c r="A11" s="28">
        <v>12</v>
      </c>
      <c r="B11" s="29" t="s">
        <v>16</v>
      </c>
      <c r="C11" s="30">
        <v>333774583.30000001</v>
      </c>
      <c r="D11" s="30">
        <f t="shared" ref="D11:D16" si="1">E11-C11</f>
        <v>23016006.169999957</v>
      </c>
      <c r="E11" s="31">
        <v>356790589.46999997</v>
      </c>
      <c r="F11" s="30">
        <v>162065801.31000003</v>
      </c>
      <c r="G11" s="30">
        <v>162075408.79000002</v>
      </c>
      <c r="H11" s="31">
        <f t="shared" ref="H11:H72" si="2">E11-F11</f>
        <v>194724788.15999994</v>
      </c>
      <c r="I11" s="26"/>
      <c r="J11" s="26"/>
      <c r="K11" s="26"/>
      <c r="L11" s="26"/>
      <c r="M11" s="26"/>
      <c r="N11" s="26"/>
    </row>
    <row r="12" spans="1:14" s="27" customFormat="1" ht="15.6" customHeight="1">
      <c r="A12" s="28">
        <v>13</v>
      </c>
      <c r="B12" s="29" t="s">
        <v>17</v>
      </c>
      <c r="C12" s="30">
        <v>6652187273.9300022</v>
      </c>
      <c r="D12" s="30">
        <f t="shared" si="1"/>
        <v>232910493.04998875</v>
      </c>
      <c r="E12" s="31">
        <v>6885097766.979991</v>
      </c>
      <c r="F12" s="30">
        <v>2943030298.3399997</v>
      </c>
      <c r="G12" s="30">
        <v>2941470252.2399998</v>
      </c>
      <c r="H12" s="31">
        <f t="shared" si="2"/>
        <v>3942067468.6399913</v>
      </c>
      <c r="I12" s="26"/>
      <c r="J12" s="26"/>
      <c r="K12" s="26"/>
      <c r="L12" s="26"/>
      <c r="M12" s="26"/>
      <c r="N12" s="26"/>
    </row>
    <row r="13" spans="1:14" s="27" customFormat="1" ht="15.6" customHeight="1">
      <c r="A13" s="28">
        <v>14</v>
      </c>
      <c r="B13" s="29" t="s">
        <v>18</v>
      </c>
      <c r="C13" s="30">
        <v>2954995612.2100048</v>
      </c>
      <c r="D13" s="30">
        <f t="shared" si="1"/>
        <v>42257797.689994335</v>
      </c>
      <c r="E13" s="31">
        <v>2997253409.8999991</v>
      </c>
      <c r="F13" s="30">
        <v>1330010934.2599998</v>
      </c>
      <c r="G13" s="30">
        <v>1294333295.6599998</v>
      </c>
      <c r="H13" s="31">
        <f t="shared" si="2"/>
        <v>1667242475.6399994</v>
      </c>
      <c r="I13" s="26"/>
      <c r="J13" s="26"/>
      <c r="K13" s="26"/>
      <c r="L13" s="26"/>
      <c r="M13" s="26"/>
      <c r="N13" s="26"/>
    </row>
    <row r="14" spans="1:14" s="27" customFormat="1" ht="15.6" customHeight="1">
      <c r="A14" s="28">
        <v>15</v>
      </c>
      <c r="B14" s="29" t="s">
        <v>19</v>
      </c>
      <c r="C14" s="30">
        <v>6915465680.5900011</v>
      </c>
      <c r="D14" s="30">
        <f t="shared" si="1"/>
        <v>15524691.109996796</v>
      </c>
      <c r="E14" s="31">
        <v>6930990371.6999979</v>
      </c>
      <c r="F14" s="30">
        <v>2998234804.3100009</v>
      </c>
      <c r="G14" s="30">
        <v>2925519373.420001</v>
      </c>
      <c r="H14" s="31">
        <f t="shared" si="2"/>
        <v>3932755567.389997</v>
      </c>
      <c r="I14" s="26"/>
      <c r="J14" s="26"/>
      <c r="K14" s="26"/>
      <c r="L14" s="26"/>
      <c r="M14" s="26"/>
      <c r="N14" s="26"/>
    </row>
    <row r="15" spans="1:14" s="27" customFormat="1" ht="15.95" customHeight="1">
      <c r="A15" s="28">
        <v>16</v>
      </c>
      <c r="B15" s="29" t="s">
        <v>20</v>
      </c>
      <c r="C15" s="30">
        <v>200000</v>
      </c>
      <c r="D15" s="30">
        <f t="shared" si="1"/>
        <v>0</v>
      </c>
      <c r="E15" s="31">
        <v>200000</v>
      </c>
      <c r="F15" s="30">
        <v>0</v>
      </c>
      <c r="G15" s="30">
        <v>0</v>
      </c>
      <c r="H15" s="31">
        <f t="shared" si="2"/>
        <v>200000</v>
      </c>
      <c r="I15" s="26"/>
      <c r="J15" s="26"/>
      <c r="K15" s="26"/>
      <c r="L15" s="26"/>
      <c r="M15" s="26"/>
      <c r="N15" s="26"/>
    </row>
    <row r="16" spans="1:14" s="27" customFormat="1" ht="15.95" customHeight="1">
      <c r="A16" s="28">
        <v>17</v>
      </c>
      <c r="B16" s="29" t="s">
        <v>21</v>
      </c>
      <c r="C16" s="30">
        <v>1576302903.5999999</v>
      </c>
      <c r="D16" s="30">
        <f t="shared" si="1"/>
        <v>25252322.669998884</v>
      </c>
      <c r="E16" s="31">
        <v>1601555226.2699988</v>
      </c>
      <c r="F16" s="30">
        <v>742684312.10000026</v>
      </c>
      <c r="G16" s="30">
        <v>742684312.10000026</v>
      </c>
      <c r="H16" s="31">
        <f t="shared" si="2"/>
        <v>858870914.16999853</v>
      </c>
      <c r="I16" s="26"/>
      <c r="J16" s="26"/>
      <c r="K16" s="26"/>
      <c r="L16" s="26"/>
      <c r="M16" s="26"/>
      <c r="N16" s="26"/>
    </row>
    <row r="17" spans="1:14" s="27" customFormat="1" ht="17.100000000000001" customHeight="1">
      <c r="A17" s="32" t="s">
        <v>22</v>
      </c>
      <c r="B17" s="33"/>
      <c r="C17" s="25">
        <f t="shared" ref="C17:G17" si="3">SUM(C18:C26)</f>
        <v>1221001254.8499999</v>
      </c>
      <c r="D17" s="25">
        <f t="shared" si="3"/>
        <v>223753736.94999969</v>
      </c>
      <c r="E17" s="25">
        <f t="shared" si="3"/>
        <v>1444754991.7999995</v>
      </c>
      <c r="F17" s="25">
        <f t="shared" si="3"/>
        <v>480204697.49000001</v>
      </c>
      <c r="G17" s="25">
        <f t="shared" si="3"/>
        <v>423074834.79000008</v>
      </c>
      <c r="H17" s="25">
        <f>SUM(H18:H26)</f>
        <v>964550294.30999982</v>
      </c>
      <c r="I17" s="26"/>
      <c r="J17" s="26"/>
      <c r="K17" s="26"/>
      <c r="L17" s="26"/>
      <c r="M17" s="26"/>
      <c r="N17" s="26"/>
    </row>
    <row r="18" spans="1:14" s="27" customFormat="1" ht="24">
      <c r="A18" s="28">
        <v>21</v>
      </c>
      <c r="B18" s="29" t="s">
        <v>23</v>
      </c>
      <c r="C18" s="30">
        <v>593034836.03000021</v>
      </c>
      <c r="D18" s="30">
        <f t="shared" ref="D18:D26" si="4">E18-C18</f>
        <v>96036831.539999485</v>
      </c>
      <c r="E18" s="31">
        <v>689071667.56999969</v>
      </c>
      <c r="F18" s="30">
        <v>120934099.53</v>
      </c>
      <c r="G18" s="34">
        <v>111849616.03000006</v>
      </c>
      <c r="H18" s="31">
        <f t="shared" si="2"/>
        <v>568137568.03999972</v>
      </c>
      <c r="I18" s="26"/>
      <c r="J18" s="26"/>
      <c r="K18" s="26"/>
      <c r="L18" s="26"/>
      <c r="M18" s="26"/>
      <c r="N18" s="26"/>
    </row>
    <row r="19" spans="1:14" s="27" customFormat="1">
      <c r="A19" s="28">
        <v>22</v>
      </c>
      <c r="B19" s="29" t="s">
        <v>24</v>
      </c>
      <c r="C19" s="30">
        <v>230198007.79999983</v>
      </c>
      <c r="D19" s="30">
        <f t="shared" si="4"/>
        <v>16497633.300000191</v>
      </c>
      <c r="E19" s="31">
        <v>246695641.10000002</v>
      </c>
      <c r="F19" s="30">
        <v>97675010.820000008</v>
      </c>
      <c r="G19" s="34">
        <v>65749444.269999996</v>
      </c>
      <c r="H19" s="31">
        <f t="shared" si="2"/>
        <v>149020630.28000003</v>
      </c>
      <c r="I19" s="26"/>
      <c r="J19" s="26"/>
      <c r="K19" s="26"/>
      <c r="L19" s="26"/>
      <c r="M19" s="26"/>
      <c r="N19" s="26"/>
    </row>
    <row r="20" spans="1:14" s="27" customFormat="1">
      <c r="A20" s="28">
        <v>23</v>
      </c>
      <c r="B20" s="29" t="s">
        <v>25</v>
      </c>
      <c r="C20" s="30">
        <v>0</v>
      </c>
      <c r="D20" s="30">
        <f t="shared" si="4"/>
        <v>136384.56</v>
      </c>
      <c r="E20" s="31">
        <v>136384.56</v>
      </c>
      <c r="F20" s="30">
        <v>1004.56</v>
      </c>
      <c r="G20" s="34">
        <v>1004.56</v>
      </c>
      <c r="H20" s="31">
        <f t="shared" si="2"/>
        <v>135380</v>
      </c>
      <c r="I20" s="26"/>
      <c r="J20" s="26"/>
      <c r="K20" s="26"/>
      <c r="L20" s="26"/>
      <c r="M20" s="26"/>
      <c r="N20" s="26"/>
    </row>
    <row r="21" spans="1:14" s="27" customFormat="1" ht="16.5" customHeight="1">
      <c r="A21" s="28">
        <v>24</v>
      </c>
      <c r="B21" s="29" t="s">
        <v>26</v>
      </c>
      <c r="C21" s="30">
        <v>13513683.489999998</v>
      </c>
      <c r="D21" s="30">
        <f t="shared" si="4"/>
        <v>25429932.04000001</v>
      </c>
      <c r="E21" s="31">
        <v>38943615.530000009</v>
      </c>
      <c r="F21" s="30">
        <v>13477493.949999994</v>
      </c>
      <c r="G21" s="34">
        <v>11213010.229999997</v>
      </c>
      <c r="H21" s="31">
        <f t="shared" si="2"/>
        <v>25466121.580000013</v>
      </c>
      <c r="I21" s="26"/>
      <c r="J21" s="26"/>
      <c r="K21" s="26"/>
      <c r="L21" s="26"/>
      <c r="M21" s="26"/>
      <c r="N21" s="26"/>
    </row>
    <row r="22" spans="1:14" s="27" customFormat="1" ht="16.5" customHeight="1">
      <c r="A22" s="28">
        <v>25</v>
      </c>
      <c r="B22" s="29" t="s">
        <v>27</v>
      </c>
      <c r="C22" s="30">
        <v>37163048.409999996</v>
      </c>
      <c r="D22" s="30">
        <f t="shared" si="4"/>
        <v>19099391.68999999</v>
      </c>
      <c r="E22" s="31">
        <v>56262440.099999987</v>
      </c>
      <c r="F22" s="30">
        <v>15827394.360000005</v>
      </c>
      <c r="G22" s="34">
        <v>15550769.890000004</v>
      </c>
      <c r="H22" s="31">
        <f t="shared" si="2"/>
        <v>40435045.73999998</v>
      </c>
      <c r="I22" s="26"/>
      <c r="J22" s="26"/>
      <c r="K22" s="26"/>
      <c r="L22" s="26"/>
      <c r="M22" s="26"/>
      <c r="N22" s="26"/>
    </row>
    <row r="23" spans="1:14" s="27" customFormat="1">
      <c r="A23" s="28">
        <v>26</v>
      </c>
      <c r="B23" s="29" t="s">
        <v>28</v>
      </c>
      <c r="C23" s="30">
        <v>178881985.54999995</v>
      </c>
      <c r="D23" s="30">
        <f t="shared" si="4"/>
        <v>21280312.400000006</v>
      </c>
      <c r="E23" s="31">
        <v>200162297.94999996</v>
      </c>
      <c r="F23" s="30">
        <v>91977424.209999993</v>
      </c>
      <c r="G23" s="34">
        <v>82392684.269999981</v>
      </c>
      <c r="H23" s="31">
        <f t="shared" si="2"/>
        <v>108184873.73999996</v>
      </c>
      <c r="I23" s="26"/>
      <c r="J23" s="26"/>
      <c r="K23" s="26"/>
      <c r="L23" s="26"/>
      <c r="M23" s="26"/>
      <c r="N23" s="26"/>
    </row>
    <row r="24" spans="1:14" s="27" customFormat="1" ht="24">
      <c r="A24" s="28">
        <v>27</v>
      </c>
      <c r="B24" s="29" t="s">
        <v>29</v>
      </c>
      <c r="C24" s="30">
        <v>93531708.290000051</v>
      </c>
      <c r="D24" s="30">
        <f t="shared" si="4"/>
        <v>33585560.309999943</v>
      </c>
      <c r="E24" s="31">
        <v>127117268.59999999</v>
      </c>
      <c r="F24" s="30">
        <v>120817083.47999997</v>
      </c>
      <c r="G24" s="34">
        <v>120593187.51999998</v>
      </c>
      <c r="H24" s="31">
        <f t="shared" si="2"/>
        <v>6300185.1200000197</v>
      </c>
      <c r="I24" s="26"/>
      <c r="J24" s="26"/>
      <c r="K24" s="26"/>
      <c r="L24" s="26"/>
      <c r="M24" s="26"/>
      <c r="N24" s="26"/>
    </row>
    <row r="25" spans="1:14" s="27" customFormat="1">
      <c r="A25" s="28">
        <v>28</v>
      </c>
      <c r="B25" s="29" t="s">
        <v>30</v>
      </c>
      <c r="C25" s="30">
        <v>6123236.2699999996</v>
      </c>
      <c r="D25" s="30">
        <f t="shared" si="4"/>
        <v>16648658.580000002</v>
      </c>
      <c r="E25" s="31">
        <v>22771894.850000001</v>
      </c>
      <c r="F25" s="30">
        <v>11651457.6</v>
      </c>
      <c r="G25" s="34">
        <v>11651457.6</v>
      </c>
      <c r="H25" s="31">
        <f t="shared" si="2"/>
        <v>11120437.250000002</v>
      </c>
      <c r="I25" s="26"/>
      <c r="J25" s="26"/>
      <c r="K25" s="26"/>
      <c r="L25" s="26"/>
      <c r="M25" s="26"/>
      <c r="N25" s="26"/>
    </row>
    <row r="26" spans="1:14" s="27" customFormat="1" ht="16.5" customHeight="1">
      <c r="A26" s="28">
        <v>29</v>
      </c>
      <c r="B26" s="29" t="s">
        <v>31</v>
      </c>
      <c r="C26" s="30">
        <v>68554749.00999999</v>
      </c>
      <c r="D26" s="30">
        <f t="shared" si="4"/>
        <v>-4960967.4699999839</v>
      </c>
      <c r="E26" s="31">
        <v>63593781.540000007</v>
      </c>
      <c r="F26" s="30">
        <v>7843728.9799999967</v>
      </c>
      <c r="G26" s="34">
        <v>4073660.4200000004</v>
      </c>
      <c r="H26" s="31">
        <f t="shared" si="2"/>
        <v>55750052.56000001</v>
      </c>
      <c r="I26" s="26"/>
      <c r="J26" s="26"/>
      <c r="K26" s="26"/>
      <c r="L26" s="26"/>
      <c r="M26" s="26"/>
      <c r="N26" s="26"/>
    </row>
    <row r="27" spans="1:14" s="27" customFormat="1" ht="17.100000000000001" customHeight="1">
      <c r="A27" s="32" t="s">
        <v>32</v>
      </c>
      <c r="B27" s="33"/>
      <c r="C27" s="25">
        <f t="shared" ref="C27:F27" si="5">SUM(C28:C36)</f>
        <v>3950365147.7399998</v>
      </c>
      <c r="D27" s="25">
        <f t="shared" si="5"/>
        <v>1308502209.4300022</v>
      </c>
      <c r="E27" s="25">
        <f t="shared" si="5"/>
        <v>5258867357.170002</v>
      </c>
      <c r="F27" s="25">
        <f t="shared" si="5"/>
        <v>2181988988.6999998</v>
      </c>
      <c r="G27" s="35">
        <f>SUM(G28:G36)</f>
        <v>1972644284.1799998</v>
      </c>
      <c r="H27" s="25">
        <f>SUM(H28:H36)</f>
        <v>3076878368.4700022</v>
      </c>
      <c r="I27" s="26"/>
      <c r="J27" s="26"/>
      <c r="K27" s="26"/>
      <c r="L27" s="26"/>
      <c r="M27" s="26"/>
      <c r="N27" s="26"/>
    </row>
    <row r="28" spans="1:14" s="27" customFormat="1">
      <c r="A28" s="28">
        <v>31</v>
      </c>
      <c r="B28" s="29" t="s">
        <v>33</v>
      </c>
      <c r="C28" s="30">
        <v>811447143.56000018</v>
      </c>
      <c r="D28" s="30">
        <f t="shared" ref="D28:D36" si="6">E28-C28</f>
        <v>164544050.23000026</v>
      </c>
      <c r="E28" s="31">
        <v>975991193.79000044</v>
      </c>
      <c r="F28" s="30">
        <v>371624124.63999999</v>
      </c>
      <c r="G28" s="34">
        <v>367941342.2300002</v>
      </c>
      <c r="H28" s="31">
        <f t="shared" si="2"/>
        <v>604367069.15000045</v>
      </c>
      <c r="I28" s="26"/>
      <c r="J28" s="26"/>
      <c r="K28" s="26"/>
      <c r="L28" s="26"/>
      <c r="M28" s="26"/>
      <c r="N28" s="26"/>
    </row>
    <row r="29" spans="1:14" s="27" customFormat="1">
      <c r="A29" s="28">
        <v>32</v>
      </c>
      <c r="B29" s="29" t="s">
        <v>34</v>
      </c>
      <c r="C29" s="30">
        <v>366743540.53000003</v>
      </c>
      <c r="D29" s="30">
        <f t="shared" si="6"/>
        <v>460250760.31999952</v>
      </c>
      <c r="E29" s="31">
        <v>826994300.84999955</v>
      </c>
      <c r="F29" s="30">
        <v>246421960.20999986</v>
      </c>
      <c r="G29" s="34">
        <v>180634569.52000007</v>
      </c>
      <c r="H29" s="31">
        <f t="shared" si="2"/>
        <v>580572340.63999963</v>
      </c>
      <c r="I29" s="26"/>
      <c r="J29" s="26"/>
      <c r="K29" s="26"/>
      <c r="L29" s="26"/>
      <c r="M29" s="26"/>
      <c r="N29" s="26"/>
    </row>
    <row r="30" spans="1:14" s="27" customFormat="1">
      <c r="A30" s="28">
        <v>33</v>
      </c>
      <c r="B30" s="29" t="s">
        <v>35</v>
      </c>
      <c r="C30" s="30">
        <v>452869006.20999992</v>
      </c>
      <c r="D30" s="30">
        <f t="shared" si="6"/>
        <v>-33380353.259999871</v>
      </c>
      <c r="E30" s="31">
        <v>419488652.95000005</v>
      </c>
      <c r="F30" s="30">
        <v>194842642.45000002</v>
      </c>
      <c r="G30" s="34">
        <v>175419042.50000003</v>
      </c>
      <c r="H30" s="31">
        <f t="shared" si="2"/>
        <v>224646010.50000003</v>
      </c>
      <c r="I30" s="26"/>
      <c r="J30" s="26"/>
      <c r="K30" s="26"/>
      <c r="L30" s="26"/>
      <c r="M30" s="26"/>
      <c r="N30" s="26"/>
    </row>
    <row r="31" spans="1:14" s="27" customFormat="1" ht="16.5" customHeight="1">
      <c r="A31" s="28">
        <v>34</v>
      </c>
      <c r="B31" s="29" t="s">
        <v>36</v>
      </c>
      <c r="C31" s="30">
        <v>466644576.69999999</v>
      </c>
      <c r="D31" s="30">
        <f t="shared" si="6"/>
        <v>-209557618.32000005</v>
      </c>
      <c r="E31" s="31">
        <v>257086958.37999994</v>
      </c>
      <c r="F31" s="30">
        <v>150598911.14999995</v>
      </c>
      <c r="G31" s="34">
        <v>144188410.87999997</v>
      </c>
      <c r="H31" s="31">
        <f t="shared" si="2"/>
        <v>106488047.22999999</v>
      </c>
      <c r="I31" s="26"/>
      <c r="J31" s="26"/>
      <c r="K31" s="26"/>
      <c r="L31" s="26"/>
      <c r="M31" s="26"/>
      <c r="N31" s="26"/>
    </row>
    <row r="32" spans="1:14" s="27" customFormat="1" ht="24">
      <c r="A32" s="28">
        <v>35</v>
      </c>
      <c r="B32" s="29" t="s">
        <v>37</v>
      </c>
      <c r="C32" s="30">
        <v>295551387.32999998</v>
      </c>
      <c r="D32" s="30">
        <f t="shared" si="6"/>
        <v>274529956.86000031</v>
      </c>
      <c r="E32" s="31">
        <v>570081344.1900003</v>
      </c>
      <c r="F32" s="30">
        <v>148538077.76000005</v>
      </c>
      <c r="G32" s="34">
        <v>129942309.67000003</v>
      </c>
      <c r="H32" s="31">
        <f t="shared" si="2"/>
        <v>421543266.43000025</v>
      </c>
      <c r="I32" s="26"/>
      <c r="J32" s="26"/>
      <c r="K32" s="26"/>
      <c r="L32" s="26"/>
      <c r="M32" s="26"/>
      <c r="N32" s="26"/>
    </row>
    <row r="33" spans="1:14" s="27" customFormat="1" ht="16.5" customHeight="1">
      <c r="A33" s="28">
        <v>36</v>
      </c>
      <c r="B33" s="29" t="s">
        <v>38</v>
      </c>
      <c r="C33" s="30">
        <v>1984405.03</v>
      </c>
      <c r="D33" s="30">
        <f t="shared" si="6"/>
        <v>528800165.71000004</v>
      </c>
      <c r="E33" s="31">
        <v>530784570.74000001</v>
      </c>
      <c r="F33" s="30">
        <v>255499947.76000002</v>
      </c>
      <c r="G33" s="34">
        <v>230539545.63999999</v>
      </c>
      <c r="H33" s="31">
        <f t="shared" si="2"/>
        <v>275284622.98000002</v>
      </c>
      <c r="I33" s="26"/>
      <c r="J33" s="26"/>
      <c r="K33" s="26"/>
      <c r="L33" s="26"/>
      <c r="M33" s="26"/>
      <c r="N33" s="26"/>
    </row>
    <row r="34" spans="1:14" s="27" customFormat="1">
      <c r="A34" s="28">
        <v>37</v>
      </c>
      <c r="B34" s="29" t="s">
        <v>39</v>
      </c>
      <c r="C34" s="30">
        <v>422099748.97000009</v>
      </c>
      <c r="D34" s="30">
        <f t="shared" si="6"/>
        <v>28131245.719999969</v>
      </c>
      <c r="E34" s="31">
        <v>450230994.69000006</v>
      </c>
      <c r="F34" s="30">
        <v>261683551.92000002</v>
      </c>
      <c r="G34" s="34">
        <v>253333569.82999995</v>
      </c>
      <c r="H34" s="31">
        <f t="shared" si="2"/>
        <v>188547442.77000004</v>
      </c>
      <c r="I34" s="26"/>
      <c r="J34" s="26"/>
      <c r="K34" s="26"/>
      <c r="L34" s="26"/>
      <c r="M34" s="26"/>
      <c r="N34" s="26"/>
    </row>
    <row r="35" spans="1:14" s="27" customFormat="1">
      <c r="A35" s="28">
        <v>38</v>
      </c>
      <c r="B35" s="29" t="s">
        <v>40</v>
      </c>
      <c r="C35" s="30">
        <v>108393891.62000005</v>
      </c>
      <c r="D35" s="30">
        <f t="shared" si="6"/>
        <v>61550838.450000122</v>
      </c>
      <c r="E35" s="31">
        <v>169944730.07000017</v>
      </c>
      <c r="F35" s="30">
        <v>60895665.75999999</v>
      </c>
      <c r="G35" s="34">
        <v>50080811.419999979</v>
      </c>
      <c r="H35" s="31">
        <f t="shared" si="2"/>
        <v>109049064.31000018</v>
      </c>
      <c r="I35" s="26"/>
      <c r="J35" s="26"/>
      <c r="K35" s="26"/>
      <c r="L35" s="26"/>
      <c r="M35" s="26"/>
      <c r="N35" s="26"/>
    </row>
    <row r="36" spans="1:14" s="27" customFormat="1">
      <c r="A36" s="28">
        <v>39</v>
      </c>
      <c r="B36" s="29" t="s">
        <v>41</v>
      </c>
      <c r="C36" s="30">
        <v>1024631447.7899992</v>
      </c>
      <c r="D36" s="30">
        <f t="shared" si="6"/>
        <v>33633163.720002055</v>
      </c>
      <c r="E36" s="31">
        <v>1058264611.5100013</v>
      </c>
      <c r="F36" s="30">
        <v>491884107.04999965</v>
      </c>
      <c r="G36" s="30">
        <v>440564682.48999965</v>
      </c>
      <c r="H36" s="31">
        <f t="shared" si="2"/>
        <v>566380504.46000171</v>
      </c>
      <c r="I36" s="26"/>
      <c r="J36" s="26"/>
      <c r="K36" s="26"/>
      <c r="L36" s="26"/>
      <c r="M36" s="26"/>
      <c r="N36" s="26"/>
    </row>
    <row r="37" spans="1:14" s="27" customFormat="1" ht="24" customHeight="1">
      <c r="A37" s="36" t="s">
        <v>42</v>
      </c>
      <c r="B37" s="37"/>
      <c r="C37" s="25">
        <f t="shared" ref="C37:H37" si="7">SUM(C38:C46)</f>
        <v>20772993677.700001</v>
      </c>
      <c r="D37" s="25">
        <f t="shared" si="7"/>
        <v>3138696717.200016</v>
      </c>
      <c r="E37" s="25">
        <f>SUM(E38:E46)</f>
        <v>23911690394.900017</v>
      </c>
      <c r="F37" s="25">
        <f>SUM(F38:F46)</f>
        <v>11549653304.730005</v>
      </c>
      <c r="G37" s="25">
        <f>SUM(G38:G46)</f>
        <v>11334279466.240005</v>
      </c>
      <c r="H37" s="25">
        <f t="shared" si="7"/>
        <v>12362037090.170012</v>
      </c>
      <c r="I37" s="26"/>
      <c r="J37" s="26"/>
      <c r="K37" s="26"/>
      <c r="L37" s="26"/>
      <c r="M37" s="26"/>
      <c r="N37" s="26"/>
    </row>
    <row r="38" spans="1:14" s="27" customFormat="1">
      <c r="A38" s="28">
        <v>41</v>
      </c>
      <c r="B38" s="29" t="s">
        <v>43</v>
      </c>
      <c r="C38" s="30">
        <v>18951515013.560001</v>
      </c>
      <c r="D38" s="30">
        <f t="shared" ref="D38:D46" si="8">E38-C38</f>
        <v>1800949849.7500153</v>
      </c>
      <c r="E38" s="31">
        <v>20752464863.310017</v>
      </c>
      <c r="F38" s="30">
        <v>10465577340.450005</v>
      </c>
      <c r="G38" s="30">
        <v>10289460134.510004</v>
      </c>
      <c r="H38" s="31">
        <f t="shared" ref="H38:H46" si="9">E38-F38</f>
        <v>10286887522.860012</v>
      </c>
      <c r="I38" s="26"/>
      <c r="J38" s="26"/>
      <c r="K38" s="26"/>
      <c r="L38" s="26"/>
      <c r="M38" s="26"/>
      <c r="N38" s="26"/>
    </row>
    <row r="39" spans="1:14" s="27" customFormat="1">
      <c r="A39" s="28">
        <v>42</v>
      </c>
      <c r="B39" s="29" t="s">
        <v>44</v>
      </c>
      <c r="C39" s="30">
        <v>0</v>
      </c>
      <c r="D39" s="30">
        <f t="shared" si="8"/>
        <v>0</v>
      </c>
      <c r="E39" s="31"/>
      <c r="F39" s="30"/>
      <c r="G39" s="30"/>
      <c r="H39" s="31">
        <f t="shared" si="9"/>
        <v>0</v>
      </c>
      <c r="I39" s="26"/>
      <c r="J39" s="26"/>
      <c r="K39" s="26"/>
      <c r="L39" s="26"/>
      <c r="M39" s="26"/>
      <c r="N39" s="26"/>
    </row>
    <row r="40" spans="1:14" s="27" customFormat="1">
      <c r="A40" s="28">
        <v>43</v>
      </c>
      <c r="B40" s="29" t="s">
        <v>45</v>
      </c>
      <c r="C40" s="30">
        <v>471789457.10000002</v>
      </c>
      <c r="D40" s="30">
        <f t="shared" si="8"/>
        <v>861657273.60000026</v>
      </c>
      <c r="E40" s="31">
        <v>1333446730.7000003</v>
      </c>
      <c r="F40" s="30">
        <v>685703105.18000007</v>
      </c>
      <c r="G40" s="30">
        <v>683846475.21000004</v>
      </c>
      <c r="H40" s="31">
        <f t="shared" si="9"/>
        <v>647743625.52000022</v>
      </c>
      <c r="I40" s="26"/>
      <c r="J40" s="26"/>
      <c r="K40" s="26"/>
      <c r="L40" s="26"/>
      <c r="M40" s="26"/>
      <c r="N40" s="26"/>
    </row>
    <row r="41" spans="1:14" s="27" customFormat="1">
      <c r="A41" s="28">
        <v>44</v>
      </c>
      <c r="B41" s="29" t="s">
        <v>46</v>
      </c>
      <c r="C41" s="30">
        <v>1207490271.9699998</v>
      </c>
      <c r="D41" s="30">
        <f t="shared" si="8"/>
        <v>478031793.85000014</v>
      </c>
      <c r="E41" s="31">
        <v>1685522065.8199999</v>
      </c>
      <c r="F41" s="30">
        <v>318492365.70000005</v>
      </c>
      <c r="G41" s="30">
        <v>291300703.78999996</v>
      </c>
      <c r="H41" s="31">
        <f t="shared" si="9"/>
        <v>1367029700.1199999</v>
      </c>
      <c r="I41" s="26"/>
      <c r="J41" s="26"/>
      <c r="K41" s="26"/>
      <c r="L41" s="26"/>
      <c r="M41" s="26"/>
      <c r="N41" s="26"/>
    </row>
    <row r="42" spans="1:14" s="27" customFormat="1" ht="14.25" customHeight="1">
      <c r="A42" s="28">
        <v>45</v>
      </c>
      <c r="B42" s="29" t="s">
        <v>47</v>
      </c>
      <c r="C42" s="30">
        <v>118781535.06999999</v>
      </c>
      <c r="D42" s="30">
        <f t="shared" si="8"/>
        <v>0</v>
      </c>
      <c r="E42" s="31">
        <v>118781535.06999999</v>
      </c>
      <c r="F42" s="30">
        <v>65563693.400000006</v>
      </c>
      <c r="G42" s="30">
        <v>55355352.730000004</v>
      </c>
      <c r="H42" s="31">
        <f t="shared" si="9"/>
        <v>53217841.669999987</v>
      </c>
      <c r="I42" s="26"/>
      <c r="J42" s="26"/>
      <c r="K42" s="26"/>
      <c r="L42" s="26"/>
      <c r="M42" s="26"/>
      <c r="N42" s="26"/>
    </row>
    <row r="43" spans="1:14" s="27" customFormat="1">
      <c r="A43" s="28">
        <v>46</v>
      </c>
      <c r="B43" s="29" t="s">
        <v>48</v>
      </c>
      <c r="C43" s="30">
        <v>23417400</v>
      </c>
      <c r="D43" s="30">
        <f t="shared" si="8"/>
        <v>-1942200</v>
      </c>
      <c r="E43" s="31">
        <v>21475200</v>
      </c>
      <c r="F43" s="30">
        <v>14316800</v>
      </c>
      <c r="G43" s="30">
        <v>14316800</v>
      </c>
      <c r="H43" s="31">
        <f t="shared" si="9"/>
        <v>7158400</v>
      </c>
      <c r="I43" s="38"/>
      <c r="J43" s="38"/>
      <c r="K43" s="38"/>
      <c r="L43" s="38"/>
      <c r="M43" s="38"/>
      <c r="N43" s="38"/>
    </row>
    <row r="44" spans="1:14" s="27" customFormat="1">
      <c r="A44" s="28">
        <v>47</v>
      </c>
      <c r="B44" s="29" t="s">
        <v>49</v>
      </c>
      <c r="C44" s="30">
        <v>0</v>
      </c>
      <c r="D44" s="30">
        <f t="shared" si="8"/>
        <v>0</v>
      </c>
      <c r="E44" s="31">
        <v>0</v>
      </c>
      <c r="F44" s="31">
        <v>0</v>
      </c>
      <c r="G44" s="31">
        <v>0</v>
      </c>
      <c r="H44" s="31">
        <f t="shared" si="9"/>
        <v>0</v>
      </c>
      <c r="I44" s="26"/>
      <c r="J44" s="26"/>
      <c r="K44" s="26"/>
      <c r="L44" s="26"/>
      <c r="M44" s="26"/>
      <c r="N44" s="26"/>
    </row>
    <row r="45" spans="1:14" s="27" customFormat="1">
      <c r="A45" s="28">
        <v>48</v>
      </c>
      <c r="B45" s="29" t="s">
        <v>50</v>
      </c>
      <c r="C45" s="30">
        <v>0</v>
      </c>
      <c r="D45" s="30">
        <f t="shared" si="8"/>
        <v>0</v>
      </c>
      <c r="E45" s="31">
        <v>0</v>
      </c>
      <c r="F45" s="31">
        <v>0</v>
      </c>
      <c r="G45" s="31">
        <v>0</v>
      </c>
      <c r="H45" s="31">
        <f t="shared" si="9"/>
        <v>0</v>
      </c>
      <c r="I45" s="26"/>
      <c r="J45" s="26"/>
      <c r="K45" s="26"/>
      <c r="L45" s="26"/>
      <c r="M45" s="26"/>
      <c r="N45" s="26"/>
    </row>
    <row r="46" spans="1:14" s="44" customFormat="1">
      <c r="A46" s="39">
        <v>49</v>
      </c>
      <c r="B46" s="40" t="s">
        <v>51</v>
      </c>
      <c r="C46" s="41">
        <v>0</v>
      </c>
      <c r="D46" s="41">
        <f t="shared" si="8"/>
        <v>0</v>
      </c>
      <c r="E46" s="42">
        <v>0</v>
      </c>
      <c r="F46" s="42">
        <v>0</v>
      </c>
      <c r="G46" s="42">
        <v>0</v>
      </c>
      <c r="H46" s="42">
        <f t="shared" si="9"/>
        <v>0</v>
      </c>
      <c r="I46" s="43"/>
      <c r="J46" s="43"/>
      <c r="K46" s="43"/>
      <c r="L46" s="43"/>
      <c r="M46" s="43"/>
      <c r="N46" s="43"/>
    </row>
    <row r="47" spans="1:14" s="27" customFormat="1" ht="17.100000000000001" customHeight="1">
      <c r="A47" s="36" t="s">
        <v>52</v>
      </c>
      <c r="B47" s="37"/>
      <c r="C47" s="25">
        <f t="shared" ref="C47:G47" si="10">SUM(C48:C56)</f>
        <v>219760094.08999997</v>
      </c>
      <c r="D47" s="25">
        <f t="shared" si="10"/>
        <v>908782459.06999981</v>
      </c>
      <c r="E47" s="25">
        <f t="shared" si="10"/>
        <v>1128542553.1600001</v>
      </c>
      <c r="F47" s="25">
        <f t="shared" si="10"/>
        <v>308404807.57999998</v>
      </c>
      <c r="G47" s="25">
        <f t="shared" si="10"/>
        <v>301318958.48000002</v>
      </c>
      <c r="H47" s="25">
        <f>SUM(H48:H56)</f>
        <v>820137745.57999992</v>
      </c>
      <c r="I47" s="26"/>
      <c r="J47" s="26"/>
      <c r="K47" s="26"/>
      <c r="L47" s="26"/>
      <c r="M47" s="26"/>
      <c r="N47" s="26"/>
    </row>
    <row r="48" spans="1:14" s="27" customFormat="1">
      <c r="A48" s="28">
        <v>51</v>
      </c>
      <c r="B48" s="29" t="s">
        <v>53</v>
      </c>
      <c r="C48" s="30">
        <v>16725529.75</v>
      </c>
      <c r="D48" s="30">
        <f t="shared" ref="D48:D56" si="11">E48-C48</f>
        <v>269248278.01999992</v>
      </c>
      <c r="E48" s="31">
        <v>285973807.76999992</v>
      </c>
      <c r="F48" s="30">
        <v>78869495.650000006</v>
      </c>
      <c r="G48" s="30">
        <v>77960287.289999992</v>
      </c>
      <c r="H48" s="31">
        <f t="shared" si="2"/>
        <v>207104312.11999992</v>
      </c>
      <c r="I48" s="26"/>
      <c r="J48" s="26"/>
      <c r="K48" s="26"/>
      <c r="L48" s="26"/>
      <c r="M48" s="26"/>
      <c r="N48" s="26"/>
    </row>
    <row r="49" spans="1:14" s="27" customFormat="1" ht="16.5" customHeight="1">
      <c r="A49" s="28">
        <v>52</v>
      </c>
      <c r="B49" s="29" t="s">
        <v>54</v>
      </c>
      <c r="C49" s="30">
        <v>3253269.5200000005</v>
      </c>
      <c r="D49" s="30">
        <f t="shared" si="11"/>
        <v>7711264.8999999976</v>
      </c>
      <c r="E49" s="31">
        <v>10964534.419999998</v>
      </c>
      <c r="F49" s="30">
        <v>4081702.07</v>
      </c>
      <c r="G49" s="30">
        <v>1748699.63</v>
      </c>
      <c r="H49" s="31">
        <f t="shared" si="2"/>
        <v>6882832.3499999978</v>
      </c>
      <c r="I49" s="26"/>
      <c r="J49" s="26"/>
      <c r="K49" s="26"/>
      <c r="L49" s="26"/>
      <c r="M49" s="26"/>
      <c r="N49" s="26"/>
    </row>
    <row r="50" spans="1:14" s="27" customFormat="1" ht="16.5" customHeight="1">
      <c r="A50" s="28">
        <v>53</v>
      </c>
      <c r="B50" s="29" t="s">
        <v>55</v>
      </c>
      <c r="C50" s="30">
        <v>6699251.9900000002</v>
      </c>
      <c r="D50" s="30">
        <f t="shared" si="11"/>
        <v>4025294.6399999987</v>
      </c>
      <c r="E50" s="31">
        <v>10724546.629999999</v>
      </c>
      <c r="F50" s="30">
        <v>247500</v>
      </c>
      <c r="G50" s="30">
        <v>214000</v>
      </c>
      <c r="H50" s="31">
        <f t="shared" si="2"/>
        <v>10477046.629999999</v>
      </c>
      <c r="I50" s="26"/>
      <c r="J50" s="26"/>
      <c r="K50" s="26"/>
      <c r="L50" s="26"/>
      <c r="M50" s="26"/>
      <c r="N50" s="26"/>
    </row>
    <row r="51" spans="1:14" s="27" customFormat="1">
      <c r="A51" s="28">
        <v>54</v>
      </c>
      <c r="B51" s="29" t="s">
        <v>56</v>
      </c>
      <c r="C51" s="30">
        <v>171365834.85999998</v>
      </c>
      <c r="D51" s="30">
        <f t="shared" si="11"/>
        <v>212512726.30000004</v>
      </c>
      <c r="E51" s="31">
        <v>383878561.16000003</v>
      </c>
      <c r="F51" s="30">
        <v>158070559.71000001</v>
      </c>
      <c r="G51" s="30">
        <v>158070559.71000001</v>
      </c>
      <c r="H51" s="31">
        <f t="shared" si="2"/>
        <v>225808001.45000002</v>
      </c>
      <c r="I51" s="26"/>
      <c r="J51" s="26"/>
      <c r="K51" s="26"/>
      <c r="L51" s="26"/>
      <c r="M51" s="26"/>
      <c r="N51" s="26"/>
    </row>
    <row r="52" spans="1:14" s="27" customFormat="1">
      <c r="A52" s="28">
        <v>55</v>
      </c>
      <c r="B52" s="29" t="s">
        <v>57</v>
      </c>
      <c r="C52" s="30">
        <v>2081935.97</v>
      </c>
      <c r="D52" s="30">
        <f t="shared" si="11"/>
        <v>2299936.4699999997</v>
      </c>
      <c r="E52" s="31">
        <v>4381872.4399999995</v>
      </c>
      <c r="F52" s="30">
        <v>0</v>
      </c>
      <c r="G52" s="30">
        <v>0</v>
      </c>
      <c r="H52" s="31">
        <f t="shared" si="2"/>
        <v>4381872.4399999995</v>
      </c>
      <c r="I52" s="26"/>
      <c r="J52" s="26"/>
      <c r="K52" s="26"/>
      <c r="L52" s="26"/>
      <c r="M52" s="26"/>
      <c r="N52" s="26"/>
    </row>
    <row r="53" spans="1:14" s="27" customFormat="1" ht="16.5" customHeight="1">
      <c r="A53" s="28">
        <v>56</v>
      </c>
      <c r="B53" s="29" t="s">
        <v>58</v>
      </c>
      <c r="C53" s="30">
        <v>6403566.4699999997</v>
      </c>
      <c r="D53" s="30">
        <f t="shared" si="11"/>
        <v>368625613.86999995</v>
      </c>
      <c r="E53" s="31">
        <v>375029180.33999997</v>
      </c>
      <c r="F53" s="30">
        <v>64991689.189999998</v>
      </c>
      <c r="G53" s="30">
        <v>61238487.170000002</v>
      </c>
      <c r="H53" s="31">
        <f t="shared" si="2"/>
        <v>310037491.14999998</v>
      </c>
      <c r="I53" s="26"/>
      <c r="J53" s="26"/>
      <c r="K53" s="26"/>
      <c r="L53" s="26"/>
      <c r="M53" s="26"/>
      <c r="N53" s="26"/>
    </row>
    <row r="54" spans="1:14" s="27" customFormat="1">
      <c r="A54" s="28">
        <v>57</v>
      </c>
      <c r="B54" s="29" t="s">
        <v>59</v>
      </c>
      <c r="C54" s="30">
        <v>92513.47</v>
      </c>
      <c r="D54" s="30">
        <f t="shared" si="11"/>
        <v>-29895.360000000001</v>
      </c>
      <c r="E54" s="31">
        <v>62618.11</v>
      </c>
      <c r="F54" s="30">
        <v>0</v>
      </c>
      <c r="G54" s="30">
        <v>0</v>
      </c>
      <c r="H54" s="31">
        <f t="shared" si="2"/>
        <v>62618.11</v>
      </c>
      <c r="I54" s="26"/>
      <c r="J54" s="26"/>
      <c r="K54" s="26"/>
      <c r="L54" s="26"/>
      <c r="M54" s="26"/>
      <c r="N54" s="26"/>
    </row>
    <row r="55" spans="1:14" s="27" customFormat="1">
      <c r="A55" s="28">
        <v>58</v>
      </c>
      <c r="B55" s="29" t="s">
        <v>60</v>
      </c>
      <c r="C55" s="30">
        <v>0</v>
      </c>
      <c r="D55" s="30">
        <f t="shared" si="11"/>
        <v>0</v>
      </c>
      <c r="E55" s="31">
        <v>0</v>
      </c>
      <c r="F55" s="30">
        <v>0</v>
      </c>
      <c r="G55" s="30">
        <v>0</v>
      </c>
      <c r="H55" s="31">
        <f t="shared" si="2"/>
        <v>0</v>
      </c>
      <c r="I55" s="26"/>
      <c r="J55" s="26"/>
      <c r="K55" s="26"/>
      <c r="L55" s="26"/>
      <c r="M55" s="26"/>
      <c r="N55" s="26"/>
    </row>
    <row r="56" spans="1:14" s="27" customFormat="1">
      <c r="A56" s="28">
        <v>59</v>
      </c>
      <c r="B56" s="29" t="s">
        <v>61</v>
      </c>
      <c r="C56" s="30">
        <v>13138192.060000001</v>
      </c>
      <c r="D56" s="30">
        <f t="shared" si="11"/>
        <v>44389240.229999997</v>
      </c>
      <c r="E56" s="31">
        <v>57527432.289999999</v>
      </c>
      <c r="F56" s="30">
        <v>2143860.96</v>
      </c>
      <c r="G56" s="30">
        <v>2086924.68</v>
      </c>
      <c r="H56" s="31">
        <f t="shared" si="2"/>
        <v>55383571.329999998</v>
      </c>
      <c r="I56" s="26"/>
      <c r="J56" s="26"/>
      <c r="K56" s="26"/>
      <c r="L56" s="26"/>
      <c r="M56" s="26"/>
      <c r="N56" s="26"/>
    </row>
    <row r="57" spans="1:14" s="27" customFormat="1" ht="17.100000000000001" customHeight="1">
      <c r="A57" s="36" t="s">
        <v>62</v>
      </c>
      <c r="B57" s="37"/>
      <c r="C57" s="25">
        <f t="shared" ref="C57:H57" si="12">SUM(C58:C60)</f>
        <v>3200589004.5400004</v>
      </c>
      <c r="D57" s="25">
        <f t="shared" si="12"/>
        <v>1512375701.5499992</v>
      </c>
      <c r="E57" s="25">
        <f t="shared" si="12"/>
        <v>4712964706.0899992</v>
      </c>
      <c r="F57" s="25">
        <f t="shared" si="12"/>
        <v>1653585229.8800006</v>
      </c>
      <c r="G57" s="25">
        <f t="shared" si="12"/>
        <v>1631434993.2200003</v>
      </c>
      <c r="H57" s="25">
        <f t="shared" si="12"/>
        <v>3059379476.2099991</v>
      </c>
      <c r="I57" s="26"/>
      <c r="J57" s="26"/>
      <c r="K57" s="26"/>
      <c r="L57" s="26"/>
      <c r="M57" s="26"/>
      <c r="N57" s="26"/>
    </row>
    <row r="58" spans="1:14" s="27" customFormat="1">
      <c r="A58" s="28">
        <v>61</v>
      </c>
      <c r="B58" s="29" t="s">
        <v>63</v>
      </c>
      <c r="C58" s="30">
        <v>2025020403.4100001</v>
      </c>
      <c r="D58" s="30">
        <f t="shared" ref="D58:D60" si="13">E58-C58</f>
        <v>906973786.36999965</v>
      </c>
      <c r="E58" s="31">
        <v>2931994189.7799997</v>
      </c>
      <c r="F58" s="30">
        <v>1172825314.9400005</v>
      </c>
      <c r="G58" s="30">
        <v>1166041574.1100004</v>
      </c>
      <c r="H58" s="31">
        <f t="shared" si="2"/>
        <v>1759168874.8399992</v>
      </c>
      <c r="I58" s="26"/>
      <c r="J58" s="26"/>
      <c r="K58" s="26"/>
      <c r="L58" s="26"/>
      <c r="M58" s="26"/>
      <c r="N58" s="26"/>
    </row>
    <row r="59" spans="1:14" s="27" customFormat="1">
      <c r="A59" s="28">
        <v>62</v>
      </c>
      <c r="B59" s="29" t="s">
        <v>64</v>
      </c>
      <c r="C59" s="30">
        <v>864320648.87</v>
      </c>
      <c r="D59" s="30">
        <f t="shared" si="13"/>
        <v>489349422.59999979</v>
      </c>
      <c r="E59" s="31">
        <v>1353670071.4699998</v>
      </c>
      <c r="F59" s="30">
        <v>385957181.20999992</v>
      </c>
      <c r="G59" s="30">
        <v>380547353.89999998</v>
      </c>
      <c r="H59" s="31">
        <f t="shared" si="2"/>
        <v>967712890.25999987</v>
      </c>
      <c r="I59" s="26"/>
      <c r="J59" s="26"/>
      <c r="K59" s="26"/>
      <c r="L59" s="26"/>
      <c r="M59" s="26"/>
      <c r="N59" s="26"/>
    </row>
    <row r="60" spans="1:14" s="27" customFormat="1" ht="20.25" customHeight="1">
      <c r="A60" s="28">
        <v>63</v>
      </c>
      <c r="B60" s="29" t="s">
        <v>65</v>
      </c>
      <c r="C60" s="30">
        <v>311247952.26000005</v>
      </c>
      <c r="D60" s="30">
        <f t="shared" si="13"/>
        <v>116052492.57999998</v>
      </c>
      <c r="E60" s="31">
        <v>427300444.84000003</v>
      </c>
      <c r="F60" s="30">
        <v>94802733.729999989</v>
      </c>
      <c r="G60" s="30">
        <v>84846065.209999993</v>
      </c>
      <c r="H60" s="31">
        <f t="shared" si="2"/>
        <v>332497711.11000001</v>
      </c>
      <c r="I60" s="26"/>
      <c r="J60" s="26"/>
      <c r="K60" s="26"/>
      <c r="L60" s="26"/>
      <c r="M60" s="26"/>
      <c r="N60" s="26"/>
    </row>
    <row r="61" spans="1:14" s="27" customFormat="1" ht="17.100000000000001" customHeight="1">
      <c r="A61" s="36" t="s">
        <v>66</v>
      </c>
      <c r="B61" s="37"/>
      <c r="C61" s="25">
        <f>SUM(C62:C68)</f>
        <v>458919705.54000002</v>
      </c>
      <c r="D61" s="25">
        <f>SUM(D62:D68)</f>
        <v>425512597.99000001</v>
      </c>
      <c r="E61" s="25">
        <f t="shared" ref="E61:H61" si="14">SUM(E62:E68)</f>
        <v>884432303.52999997</v>
      </c>
      <c r="F61" s="25">
        <f t="shared" si="14"/>
        <v>190260078.88</v>
      </c>
      <c r="G61" s="25">
        <f t="shared" si="14"/>
        <v>189870420.94999999</v>
      </c>
      <c r="H61" s="25">
        <f t="shared" si="14"/>
        <v>694172224.6500001</v>
      </c>
      <c r="I61" s="26"/>
      <c r="J61" s="26"/>
      <c r="K61" s="26"/>
      <c r="L61" s="26"/>
      <c r="M61" s="26"/>
      <c r="N61" s="26"/>
    </row>
    <row r="62" spans="1:14" s="27" customFormat="1" ht="16.5" customHeight="1">
      <c r="A62" s="45">
        <v>71</v>
      </c>
      <c r="B62" s="46" t="s">
        <v>67</v>
      </c>
      <c r="C62" s="30">
        <v>0</v>
      </c>
      <c r="D62" s="30">
        <f t="shared" ref="D62:D68" si="15">E62-C62</f>
        <v>0</v>
      </c>
      <c r="E62" s="31">
        <v>0</v>
      </c>
      <c r="F62" s="30">
        <v>0</v>
      </c>
      <c r="G62" s="30">
        <v>0</v>
      </c>
      <c r="H62" s="31">
        <f t="shared" si="2"/>
        <v>0</v>
      </c>
      <c r="I62" s="26"/>
      <c r="J62" s="26"/>
      <c r="K62" s="26"/>
      <c r="L62" s="26"/>
      <c r="M62" s="26"/>
      <c r="N62" s="26"/>
    </row>
    <row r="63" spans="1:14" s="27" customFormat="1">
      <c r="A63" s="45">
        <v>72</v>
      </c>
      <c r="B63" s="46" t="s">
        <v>68</v>
      </c>
      <c r="C63" s="30">
        <v>47642177.979999997</v>
      </c>
      <c r="D63" s="30">
        <f t="shared" si="15"/>
        <v>218573381.45000002</v>
      </c>
      <c r="E63" s="31">
        <v>266215559.43000001</v>
      </c>
      <c r="F63" s="30">
        <v>102162328.64</v>
      </c>
      <c r="G63" s="30">
        <v>101772670.71000001</v>
      </c>
      <c r="H63" s="31">
        <f t="shared" si="2"/>
        <v>164053230.79000002</v>
      </c>
      <c r="I63" s="26"/>
      <c r="J63" s="26"/>
      <c r="K63" s="26"/>
      <c r="L63" s="26"/>
      <c r="M63" s="26"/>
      <c r="N63" s="26"/>
    </row>
    <row r="64" spans="1:14" s="27" customFormat="1">
      <c r="A64" s="45">
        <v>73</v>
      </c>
      <c r="B64" s="46" t="s">
        <v>69</v>
      </c>
      <c r="C64" s="30">
        <v>0</v>
      </c>
      <c r="D64" s="30">
        <f t="shared" si="15"/>
        <v>0</v>
      </c>
      <c r="E64" s="31">
        <v>0</v>
      </c>
      <c r="F64" s="30">
        <v>0</v>
      </c>
      <c r="G64" s="30">
        <v>0</v>
      </c>
      <c r="H64" s="31">
        <f t="shared" si="2"/>
        <v>0</v>
      </c>
      <c r="I64" s="26"/>
      <c r="J64" s="26"/>
      <c r="K64" s="26"/>
      <c r="L64" s="26"/>
      <c r="M64" s="26"/>
      <c r="N64" s="26"/>
    </row>
    <row r="65" spans="1:14" s="27" customFormat="1">
      <c r="A65" s="45">
        <v>74</v>
      </c>
      <c r="B65" s="46" t="s">
        <v>70</v>
      </c>
      <c r="C65" s="30">
        <v>0</v>
      </c>
      <c r="D65" s="30">
        <f t="shared" si="15"/>
        <v>0</v>
      </c>
      <c r="E65" s="31">
        <v>0</v>
      </c>
      <c r="F65" s="30">
        <v>0</v>
      </c>
      <c r="G65" s="30">
        <v>0</v>
      </c>
      <c r="H65" s="31">
        <f t="shared" si="2"/>
        <v>0</v>
      </c>
      <c r="I65" s="26"/>
      <c r="J65" s="26"/>
      <c r="K65" s="26"/>
      <c r="L65" s="26"/>
      <c r="M65" s="26"/>
      <c r="N65" s="26"/>
    </row>
    <row r="66" spans="1:14" s="27" customFormat="1" ht="16.5" customHeight="1">
      <c r="A66" s="45">
        <v>75</v>
      </c>
      <c r="B66" s="46" t="s">
        <v>71</v>
      </c>
      <c r="C66" s="30">
        <v>411277527.56</v>
      </c>
      <c r="D66" s="30">
        <f t="shared" si="15"/>
        <v>206939216.54000002</v>
      </c>
      <c r="E66" s="31">
        <v>618216744.10000002</v>
      </c>
      <c r="F66" s="30">
        <v>88097750.239999995</v>
      </c>
      <c r="G66" s="30">
        <v>88097750.239999995</v>
      </c>
      <c r="H66" s="31">
        <f t="shared" si="2"/>
        <v>530118993.86000001</v>
      </c>
      <c r="I66" s="26"/>
      <c r="J66" s="26"/>
      <c r="K66" s="26"/>
      <c r="L66" s="26"/>
      <c r="M66" s="26"/>
      <c r="N66" s="26"/>
    </row>
    <row r="67" spans="1:14" s="27" customFormat="1">
      <c r="A67" s="45">
        <v>76</v>
      </c>
      <c r="B67" s="46" t="s">
        <v>72</v>
      </c>
      <c r="C67" s="30">
        <v>0</v>
      </c>
      <c r="D67" s="30">
        <f t="shared" si="15"/>
        <v>0</v>
      </c>
      <c r="E67" s="31">
        <v>0</v>
      </c>
      <c r="F67" s="30">
        <v>0</v>
      </c>
      <c r="G67" s="30">
        <v>0</v>
      </c>
      <c r="H67" s="31">
        <f t="shared" si="2"/>
        <v>0</v>
      </c>
      <c r="I67" s="26"/>
      <c r="J67" s="26"/>
      <c r="K67" s="26"/>
      <c r="L67" s="26"/>
      <c r="M67" s="26"/>
      <c r="N67" s="26"/>
    </row>
    <row r="68" spans="1:14" s="27" customFormat="1">
      <c r="A68" s="45">
        <v>79</v>
      </c>
      <c r="B68" s="46" t="s">
        <v>73</v>
      </c>
      <c r="C68" s="30">
        <v>0</v>
      </c>
      <c r="D68" s="30">
        <f t="shared" si="15"/>
        <v>0</v>
      </c>
      <c r="E68" s="31">
        <v>0</v>
      </c>
      <c r="F68" s="30">
        <v>0</v>
      </c>
      <c r="G68" s="30">
        <v>0</v>
      </c>
      <c r="H68" s="31">
        <f t="shared" si="2"/>
        <v>0</v>
      </c>
      <c r="I68" s="26"/>
      <c r="J68" s="26"/>
      <c r="K68" s="26"/>
      <c r="L68" s="26"/>
      <c r="M68" s="26"/>
      <c r="N68" s="26"/>
    </row>
    <row r="69" spans="1:14" s="27" customFormat="1" ht="17.100000000000001" customHeight="1">
      <c r="A69" s="32" t="s">
        <v>74</v>
      </c>
      <c r="B69" s="33"/>
      <c r="C69" s="25">
        <f t="shared" ref="C69:H69" si="16">SUM(C70:C72)</f>
        <v>12501519623.17</v>
      </c>
      <c r="D69" s="25">
        <f t="shared" si="16"/>
        <v>76190979.500001311</v>
      </c>
      <c r="E69" s="25">
        <f t="shared" si="16"/>
        <v>12577710602.670002</v>
      </c>
      <c r="F69" s="25">
        <f t="shared" si="16"/>
        <v>7168896304.6299982</v>
      </c>
      <c r="G69" s="25">
        <f t="shared" si="16"/>
        <v>6459123692.4499998</v>
      </c>
      <c r="H69" s="25">
        <f t="shared" si="16"/>
        <v>5408814298.0400028</v>
      </c>
      <c r="I69" s="26"/>
      <c r="J69" s="26"/>
      <c r="K69" s="26"/>
      <c r="L69" s="26"/>
      <c r="M69" s="26"/>
      <c r="N69" s="26"/>
    </row>
    <row r="70" spans="1:14" s="27" customFormat="1">
      <c r="A70" s="45">
        <v>81</v>
      </c>
      <c r="B70" s="46" t="s">
        <v>75</v>
      </c>
      <c r="C70" s="30">
        <v>7406173838</v>
      </c>
      <c r="D70" s="30">
        <f t="shared" ref="D70:D72" si="17">E70-C70</f>
        <v>57852.269999504089</v>
      </c>
      <c r="E70" s="31">
        <v>7406231690.2699995</v>
      </c>
      <c r="F70" s="30">
        <v>4372084492.2599983</v>
      </c>
      <c r="G70" s="30">
        <v>3662805629.0799999</v>
      </c>
      <c r="H70" s="31">
        <f t="shared" si="2"/>
        <v>3034147198.0100012</v>
      </c>
      <c r="I70" s="26"/>
      <c r="J70" s="26"/>
      <c r="K70" s="26"/>
      <c r="L70" s="26"/>
      <c r="M70" s="26"/>
      <c r="N70" s="26"/>
    </row>
    <row r="71" spans="1:14" s="27" customFormat="1">
      <c r="A71" s="45">
        <v>83</v>
      </c>
      <c r="B71" s="46" t="s">
        <v>76</v>
      </c>
      <c r="C71" s="30">
        <v>5095345785.1700001</v>
      </c>
      <c r="D71" s="30">
        <f t="shared" si="17"/>
        <v>-120835291.95999813</v>
      </c>
      <c r="E71" s="31">
        <v>4974510493.2100019</v>
      </c>
      <c r="F71" s="30">
        <v>2599903789.6700006</v>
      </c>
      <c r="G71" s="30">
        <v>2599410040.6700006</v>
      </c>
      <c r="H71" s="31">
        <f t="shared" si="2"/>
        <v>2374606703.5400014</v>
      </c>
      <c r="I71" s="26"/>
      <c r="J71" s="26"/>
      <c r="K71" s="26"/>
      <c r="L71" s="26"/>
      <c r="M71" s="26"/>
      <c r="N71" s="26"/>
    </row>
    <row r="72" spans="1:14" s="27" customFormat="1">
      <c r="A72" s="28">
        <v>85</v>
      </c>
      <c r="B72" s="29" t="s">
        <v>77</v>
      </c>
      <c r="C72" s="30">
        <v>0</v>
      </c>
      <c r="D72" s="30">
        <f t="shared" si="17"/>
        <v>196968419.18999994</v>
      </c>
      <c r="E72" s="31">
        <v>196968419.18999994</v>
      </c>
      <c r="F72" s="30">
        <v>196908022.69999996</v>
      </c>
      <c r="G72" s="30">
        <v>196908022.69999996</v>
      </c>
      <c r="H72" s="31">
        <f t="shared" si="2"/>
        <v>60396.489999979734</v>
      </c>
      <c r="I72" s="26"/>
      <c r="J72" s="26"/>
      <c r="K72" s="26"/>
      <c r="L72" s="26"/>
      <c r="M72" s="26"/>
      <c r="N72" s="26"/>
    </row>
    <row r="73" spans="1:14" s="27" customFormat="1" ht="17.100000000000001" customHeight="1">
      <c r="A73" s="32" t="s">
        <v>78</v>
      </c>
      <c r="B73" s="33"/>
      <c r="C73" s="25">
        <f t="shared" ref="C73:G73" si="18">SUM(C74:C80)</f>
        <v>3792885361.7400002</v>
      </c>
      <c r="D73" s="25">
        <f t="shared" si="18"/>
        <v>-713521872.04000008</v>
      </c>
      <c r="E73" s="25">
        <f t="shared" si="18"/>
        <v>3079363489.7000003</v>
      </c>
      <c r="F73" s="25">
        <f t="shared" si="18"/>
        <v>1331756730.3699999</v>
      </c>
      <c r="G73" s="25">
        <f t="shared" si="18"/>
        <v>1330475739.7199998</v>
      </c>
      <c r="H73" s="25">
        <f>SUM(H74:H80)</f>
        <v>1747606759.3300002</v>
      </c>
      <c r="I73" s="26"/>
      <c r="J73" s="26"/>
      <c r="K73" s="26"/>
      <c r="L73" s="26"/>
      <c r="M73" s="26"/>
      <c r="N73" s="26"/>
    </row>
    <row r="74" spans="1:14" s="27" customFormat="1">
      <c r="A74" s="45">
        <v>91</v>
      </c>
      <c r="B74" s="46" t="s">
        <v>79</v>
      </c>
      <c r="C74" s="30">
        <v>1261921683.0899999</v>
      </c>
      <c r="D74" s="30">
        <f t="shared" ref="D74:D80" si="19">E74-C74</f>
        <v>71268472.2900002</v>
      </c>
      <c r="E74" s="31">
        <v>1333190155.3800001</v>
      </c>
      <c r="F74" s="30">
        <v>385003568.43000001</v>
      </c>
      <c r="G74" s="30">
        <v>385003568.43000001</v>
      </c>
      <c r="H74" s="31">
        <f>E74-F74</f>
        <v>948186586.95000005</v>
      </c>
      <c r="I74" s="26"/>
      <c r="J74" s="26"/>
      <c r="K74" s="26"/>
      <c r="L74" s="26"/>
      <c r="M74" s="26"/>
      <c r="N74" s="26"/>
    </row>
    <row r="75" spans="1:14" s="27" customFormat="1">
      <c r="A75" s="45">
        <v>92</v>
      </c>
      <c r="B75" s="46" t="s">
        <v>80</v>
      </c>
      <c r="C75" s="30">
        <v>1530912905.8100002</v>
      </c>
      <c r="D75" s="30">
        <f t="shared" si="19"/>
        <v>45605526.729999781</v>
      </c>
      <c r="E75" s="31">
        <v>1576518432.54</v>
      </c>
      <c r="F75" s="30">
        <v>777098260.15999985</v>
      </c>
      <c r="G75" s="30">
        <v>777098260.15999985</v>
      </c>
      <c r="H75" s="31">
        <f t="shared" ref="H75:H81" si="20">E75-F75</f>
        <v>799420172.38000011</v>
      </c>
      <c r="I75" s="26"/>
      <c r="J75" s="26"/>
      <c r="K75" s="26"/>
      <c r="L75" s="26"/>
      <c r="M75" s="26"/>
      <c r="N75" s="26"/>
    </row>
    <row r="76" spans="1:14" s="27" customFormat="1">
      <c r="A76" s="45">
        <v>93</v>
      </c>
      <c r="B76" s="46" t="s">
        <v>81</v>
      </c>
      <c r="C76" s="30">
        <v>0</v>
      </c>
      <c r="D76" s="30">
        <f t="shared" si="19"/>
        <v>0</v>
      </c>
      <c r="E76" s="31">
        <v>0</v>
      </c>
      <c r="F76" s="31">
        <v>0</v>
      </c>
      <c r="G76" s="31">
        <v>0</v>
      </c>
      <c r="H76" s="31">
        <f t="shared" si="20"/>
        <v>0</v>
      </c>
      <c r="I76" s="26"/>
      <c r="J76" s="26"/>
      <c r="K76" s="26"/>
      <c r="L76" s="26"/>
      <c r="M76" s="26"/>
      <c r="N76" s="26"/>
    </row>
    <row r="77" spans="1:14" s="27" customFormat="1">
      <c r="A77" s="28">
        <v>94</v>
      </c>
      <c r="B77" s="29" t="s">
        <v>82</v>
      </c>
      <c r="C77" s="30">
        <v>0</v>
      </c>
      <c r="D77" s="30">
        <f t="shared" si="19"/>
        <v>0</v>
      </c>
      <c r="E77" s="31">
        <v>0</v>
      </c>
      <c r="F77" s="31">
        <v>0</v>
      </c>
      <c r="G77" s="31">
        <v>0</v>
      </c>
      <c r="H77" s="31">
        <f t="shared" si="20"/>
        <v>0</v>
      </c>
      <c r="I77" s="26"/>
      <c r="J77" s="26"/>
      <c r="K77" s="26"/>
      <c r="L77" s="26"/>
      <c r="M77" s="26"/>
      <c r="N77" s="26"/>
    </row>
    <row r="78" spans="1:14" s="27" customFormat="1">
      <c r="A78" s="28">
        <v>95</v>
      </c>
      <c r="B78" s="29" t="s">
        <v>83</v>
      </c>
      <c r="C78" s="30">
        <v>0</v>
      </c>
      <c r="D78" s="30">
        <f t="shared" si="19"/>
        <v>2689208.53</v>
      </c>
      <c r="E78" s="31">
        <v>2689208.53</v>
      </c>
      <c r="F78" s="31">
        <v>2689208.53</v>
      </c>
      <c r="G78" s="31">
        <v>2689208.53</v>
      </c>
      <c r="H78" s="31">
        <f>E78-F78</f>
        <v>0</v>
      </c>
      <c r="I78" s="26"/>
      <c r="J78" s="26"/>
      <c r="K78" s="26"/>
      <c r="L78" s="26"/>
      <c r="M78" s="26"/>
      <c r="N78" s="26"/>
    </row>
    <row r="79" spans="1:14" s="27" customFormat="1">
      <c r="A79" s="28">
        <v>96</v>
      </c>
      <c r="B79" s="29" t="s">
        <v>84</v>
      </c>
      <c r="C79" s="30">
        <v>0</v>
      </c>
      <c r="D79" s="30">
        <f t="shared" si="19"/>
        <v>0</v>
      </c>
      <c r="E79" s="31">
        <v>0</v>
      </c>
      <c r="F79" s="31">
        <v>0</v>
      </c>
      <c r="G79" s="31">
        <v>0</v>
      </c>
      <c r="H79" s="31">
        <f t="shared" si="20"/>
        <v>0</v>
      </c>
      <c r="I79" s="26"/>
      <c r="J79" s="26"/>
      <c r="K79" s="26"/>
      <c r="L79" s="26"/>
      <c r="M79" s="26"/>
      <c r="N79" s="26"/>
    </row>
    <row r="80" spans="1:14" s="27" customFormat="1" ht="16.5" customHeight="1">
      <c r="A80" s="28">
        <v>99</v>
      </c>
      <c r="B80" s="29" t="s">
        <v>85</v>
      </c>
      <c r="C80" s="30">
        <v>1000050772.84</v>
      </c>
      <c r="D80" s="30">
        <f t="shared" si="19"/>
        <v>-833085079.59000003</v>
      </c>
      <c r="E80" s="31">
        <v>166965693.25000003</v>
      </c>
      <c r="F80" s="30">
        <v>166965693.25000003</v>
      </c>
      <c r="G80" s="30">
        <v>165684702.60000002</v>
      </c>
      <c r="H80" s="31">
        <f t="shared" si="20"/>
        <v>0</v>
      </c>
      <c r="I80" s="26"/>
      <c r="J80" s="26"/>
      <c r="K80" s="26"/>
      <c r="L80" s="26"/>
      <c r="M80" s="26"/>
      <c r="N80" s="26"/>
    </row>
    <row r="81" spans="1:14" s="27" customFormat="1" ht="16.5" customHeight="1">
      <c r="A81" s="47"/>
      <c r="B81" s="48" t="s">
        <v>86</v>
      </c>
      <c r="C81" s="49">
        <f>SUM(C9+C17+C27+C37+C47+C57+C61+C69+C73)</f>
        <v>77363520638.000015</v>
      </c>
      <c r="D81" s="49">
        <f>SUM(D9+D17+D27+D37+D47+D57+D61+D69+D73)</f>
        <v>6814028010.8399963</v>
      </c>
      <c r="E81" s="49">
        <f t="shared" ref="E81:G81" si="21">SUM(E9+E17+E27+E37+E47+E57+E61+E69+E73)</f>
        <v>84177548648.839996</v>
      </c>
      <c r="F81" s="49">
        <f t="shared" si="21"/>
        <v>39248934003.130013</v>
      </c>
      <c r="G81" s="49">
        <f t="shared" si="21"/>
        <v>37916462742.790009</v>
      </c>
      <c r="H81" s="49">
        <f t="shared" si="20"/>
        <v>44928614645.709984</v>
      </c>
      <c r="I81" s="26"/>
      <c r="J81" s="26"/>
      <c r="K81" s="26"/>
      <c r="L81" s="26"/>
      <c r="M81" s="26"/>
      <c r="N81" s="26"/>
    </row>
    <row r="82" spans="1:14" s="27" customFormat="1" ht="4.5" customHeight="1">
      <c r="I82" s="26"/>
      <c r="J82" s="26"/>
      <c r="K82" s="26"/>
      <c r="L82" s="26"/>
      <c r="M82" s="26"/>
      <c r="N82" s="26"/>
    </row>
    <row r="83" spans="1:14" s="27" customFormat="1" ht="31.5" customHeight="1">
      <c r="A83" s="50" t="s">
        <v>87</v>
      </c>
      <c r="B83" s="50"/>
      <c r="C83" s="50"/>
      <c r="D83" s="50"/>
      <c r="E83" s="50"/>
      <c r="F83" s="50"/>
      <c r="G83" s="50"/>
      <c r="H83" s="50"/>
      <c r="I83" s="26"/>
      <c r="J83" s="26"/>
      <c r="K83" s="26"/>
      <c r="L83" s="26"/>
      <c r="M83" s="26"/>
      <c r="N83" s="26"/>
    </row>
    <row r="84" spans="1:14" s="27" customFormat="1">
      <c r="A84" s="51" t="s">
        <v>88</v>
      </c>
      <c r="I84" s="26"/>
      <c r="J84" s="26"/>
      <c r="K84" s="26"/>
      <c r="L84" s="26"/>
      <c r="M84" s="26"/>
      <c r="N84" s="26"/>
    </row>
    <row r="85" spans="1:14">
      <c r="C85" s="53"/>
      <c r="D85" s="53"/>
      <c r="E85" s="53"/>
      <c r="F85" s="53"/>
      <c r="G85" s="53"/>
      <c r="H85" s="53"/>
    </row>
    <row r="86" spans="1:14">
      <c r="C86" s="53"/>
      <c r="D86" s="53"/>
      <c r="E86" s="53"/>
      <c r="F86" s="53"/>
      <c r="G86" s="53"/>
      <c r="H86" s="53"/>
    </row>
    <row r="87" spans="1:14">
      <c r="C87" s="53"/>
      <c r="D87" s="53"/>
      <c r="E87" s="53"/>
      <c r="F87" s="53"/>
      <c r="G87" s="53"/>
      <c r="H87" s="53"/>
    </row>
    <row r="88" spans="1:14">
      <c r="C88" s="53"/>
      <c r="D88" s="53"/>
      <c r="E88" s="53"/>
      <c r="F88" s="53"/>
      <c r="G88" s="53"/>
      <c r="H88" s="53"/>
    </row>
    <row r="89" spans="1:14">
      <c r="C89" s="53"/>
      <c r="D89" s="53"/>
      <c r="E89" s="53"/>
      <c r="F89" s="53"/>
      <c r="G89" s="53"/>
      <c r="H89" s="53"/>
    </row>
    <row r="90" spans="1:14">
      <c r="C90" s="53"/>
      <c r="D90" s="53"/>
      <c r="E90" s="53"/>
      <c r="F90" s="53"/>
      <c r="G90" s="53"/>
      <c r="H90" s="53"/>
    </row>
    <row r="93" spans="1:14">
      <c r="C93" s="53"/>
      <c r="D93" s="53"/>
      <c r="E93" s="53"/>
      <c r="F93" s="53"/>
      <c r="G93" s="53"/>
      <c r="H93" s="53"/>
    </row>
    <row r="95" spans="1:14">
      <c r="C95" s="53"/>
      <c r="D95" s="53"/>
      <c r="E95" s="53"/>
      <c r="F95" s="53"/>
      <c r="G95" s="53"/>
      <c r="H95" s="53"/>
    </row>
    <row r="96" spans="1:14">
      <c r="C96" s="53"/>
      <c r="D96" s="53"/>
      <c r="E96" s="53"/>
      <c r="F96" s="53"/>
      <c r="G96" s="53"/>
      <c r="H96" s="53"/>
    </row>
    <row r="97" spans="1:8">
      <c r="C97" s="53"/>
      <c r="D97" s="53"/>
      <c r="E97" s="53"/>
      <c r="F97" s="53"/>
      <c r="G97" s="53"/>
      <c r="H97" s="53"/>
    </row>
    <row r="99" spans="1:8" s="54" customFormat="1">
      <c r="A99" s="52"/>
      <c r="B99" s="52"/>
      <c r="C99" s="53"/>
      <c r="D99" s="53"/>
      <c r="E99" s="53"/>
      <c r="F99" s="53"/>
      <c r="G99" s="53"/>
      <c r="H99" s="53"/>
    </row>
    <row r="100" spans="1:8" s="54" customFormat="1">
      <c r="A100" s="52"/>
      <c r="B100" s="52"/>
      <c r="C100" s="53"/>
      <c r="D100" s="53"/>
      <c r="E100" s="53"/>
      <c r="F100" s="53"/>
      <c r="G100" s="53"/>
      <c r="H100" s="53"/>
    </row>
    <row r="101" spans="1:8" s="54" customFormat="1">
      <c r="A101" s="52"/>
      <c r="B101" s="52"/>
      <c r="C101" s="53"/>
      <c r="D101" s="53"/>
      <c r="E101" s="53"/>
      <c r="F101" s="53"/>
      <c r="G101" s="53"/>
      <c r="H101" s="53"/>
    </row>
  </sheetData>
  <mergeCells count="17">
    <mergeCell ref="A61:B61"/>
    <mergeCell ref="A69:B69"/>
    <mergeCell ref="A73:B73"/>
    <mergeCell ref="A83:H83"/>
    <mergeCell ref="A9:B9"/>
    <mergeCell ref="A17:B17"/>
    <mergeCell ref="A27:B27"/>
    <mergeCell ref="A37:B37"/>
    <mergeCell ref="A47:B47"/>
    <mergeCell ref="A57:B57"/>
    <mergeCell ref="A1:H1"/>
    <mergeCell ref="A2:H2"/>
    <mergeCell ref="A3:H3"/>
    <mergeCell ref="A4:H4"/>
    <mergeCell ref="A6:B8"/>
    <mergeCell ref="C6:G6"/>
    <mergeCell ref="H6:H7"/>
  </mergeCells>
  <printOptions horizontalCentered="1"/>
  <pageMargins left="0.43307086614173229" right="0.43307086614173229" top="0.76" bottom="0.43307086614173229" header="0.23622047244094491" footer="0.15748031496062992"/>
  <pageSetup scale="68" firstPageNumber="42" orientation="landscape" useFirstPageNumber="1" r:id="rId1"/>
  <headerFooter>
    <oddHeader>&amp;C&amp;"Encode Sans Expanded Medium,Expanded Medium"&amp;10PODER EJECUTIVO
DEL ESTADO DE TAMAULIPAS&amp;"-,Normal"&amp;11
&amp;G</oddHeader>
    <oddFooter>&amp;C&amp;G
&amp;"Encode Sans Expanded Medium,Expanded Medium"&amp;10Presupuestaria</oddFooter>
  </headerFooter>
  <rowBreaks count="1" manualBreakCount="1">
    <brk id="46"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Clasif Objeto del Gasto</vt:lpstr>
      <vt:lpstr>'Clasif Objeto del Gasto'!Área_de_impresión</vt:lpstr>
      <vt:lpstr>'Clasif Objeto del Gasto'!Print_Titles</vt:lpstr>
      <vt:lpstr>'Clasif Objeto del Gasto'!Títulos_a_imprimir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2025-07-22T19:44:11Z</dcterms:created>
  <dcterms:modified xsi:type="dcterms:W3CDTF">2025-07-22T19:44:40Z</dcterms:modified>
</cp:coreProperties>
</file>