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F:\EXCEL 2025\DEUDA Y CUENTA PUBLICA\ESTADOS FINANCIEROS A PUBLICAR\SEGUNDO TRIMESTRE\INFORMACION DE ANEXOS\"/>
    </mc:Choice>
  </mc:AlternateContent>
  <xr:revisionPtr revIDLastSave="0" documentId="8_{EBF943AE-4B63-48B3-BBF5-41D6C21E8730}" xr6:coauthVersionLast="47" xr6:coauthVersionMax="47" xr10:uidLastSave="{00000000-0000-0000-0000-000000000000}"/>
  <bookViews>
    <workbookView xWindow="-120" yWindow="-120" windowWidth="29040" windowHeight="15720" xr2:uid="{0010677D-4F9E-44C2-B8ED-F843AA6D7AB5}"/>
  </bookViews>
  <sheets>
    <sheet name="Analítico de Ingresos Detal jun" sheetId="1" r:id="rId1"/>
  </sheets>
  <externalReferences>
    <externalReference r:id="rId2"/>
  </externalReferences>
  <definedNames>
    <definedName name="______________________bd2" localSheetId="0">#REF!</definedName>
    <definedName name="______________________bd2">#REF!</definedName>
    <definedName name="_____________________bd2" localSheetId="0">#REF!</definedName>
    <definedName name="_____________________bd2">#REF!</definedName>
    <definedName name="____________________bd2" localSheetId="0">#REF!</definedName>
    <definedName name="____________________bd2">#REF!</definedName>
    <definedName name="___________________bd2">#REF!</definedName>
    <definedName name="__________________bd2">#REF!</definedName>
    <definedName name="_________________bd2">#REF!</definedName>
    <definedName name="________________bd2">#REF!</definedName>
    <definedName name="_______________bd2">#REF!</definedName>
    <definedName name="______________bd2">#REF!</definedName>
    <definedName name="_____________bd2">#REF!</definedName>
    <definedName name="____________bd2">#REF!</definedName>
    <definedName name="___________bd2">#REF!</definedName>
    <definedName name="__________bd2">#REF!</definedName>
    <definedName name="_________bd2">#REF!</definedName>
    <definedName name="________BD2">#REF!</definedName>
    <definedName name="_______bd2">#REF!</definedName>
    <definedName name="______bd2">#REF!</definedName>
    <definedName name="_____bd2">#REF!</definedName>
    <definedName name="____bd2">#REF!</definedName>
    <definedName name="___bd2">#REF!</definedName>
    <definedName name="__bd2">#REF!</definedName>
    <definedName name="_bd2">#REF!</definedName>
    <definedName name="_BD3">#REF!</definedName>
    <definedName name="A_IMPRESIÓN_IM">#REF!</definedName>
    <definedName name="aa">#REF!</definedName>
    <definedName name="aaa">#REF!</definedName>
    <definedName name="ABRIL">#REF!</definedName>
    <definedName name="_xlnm.Print_Area" localSheetId="0">'Analítico de Ingresos Detal jun'!$A$1:$I$93</definedName>
    <definedName name="AS" localSheetId="0">#REF!</definedName>
    <definedName name="AS">#REF!</definedName>
    <definedName name="ASASA" localSheetId="0">#REF!</definedName>
    <definedName name="ASASA">#REF!</definedName>
    <definedName name="_xlnm.Database" localSheetId="0">#REF!</definedName>
    <definedName name="_xlnm.Database">#REF!</definedName>
    <definedName name="clas">#REF!</definedName>
    <definedName name="Database">#REF!</definedName>
    <definedName name="database1">#REF!</definedName>
    <definedName name="DATABASE2">#REF!</definedName>
    <definedName name="DATABASE23">#REF!</definedName>
    <definedName name="DEDE">#REF!</definedName>
    <definedName name="eri">#REF!</definedName>
    <definedName name="ERIKA">#REF!</definedName>
    <definedName name="estado">#REF!</definedName>
    <definedName name="fconc">#REF!</definedName>
    <definedName name="FDGDDAD">#REF!</definedName>
    <definedName name="FGDGS">#REF!</definedName>
    <definedName name="FLUJO">#REF!</definedName>
    <definedName name="FRFR">#REF!</definedName>
    <definedName name="HH">#REF!</definedName>
    <definedName name="j">#REF!</definedName>
    <definedName name="JIJIJ">#REF!</definedName>
    <definedName name="JJJ">#REF!</definedName>
    <definedName name="JKHGUJHL">#REF!</definedName>
    <definedName name="ju">#REF!</definedName>
    <definedName name="KDFKGJSDFG">#REF!</definedName>
    <definedName name="KKK">#REF!</definedName>
    <definedName name="LL">#REF!</definedName>
    <definedName name="LOLO">#REF!</definedName>
    <definedName name="Ñ">#REF!</definedName>
    <definedName name="OCT">#REF!</definedName>
    <definedName name="octubre">#REF!</definedName>
    <definedName name="Octubremensual">#REF!</definedName>
    <definedName name="ORALE">#REF!</definedName>
    <definedName name="pp">#REF!</definedName>
    <definedName name="q">#REF!</definedName>
    <definedName name="Recuperado">#REF!</definedName>
    <definedName name="ss">#REF!</definedName>
    <definedName name="sss">#REF!</definedName>
    <definedName name="T">#REF!</definedName>
    <definedName name="_xlnm.Print_Titles" localSheetId="0">'Analítico de Ingresos Detal jun'!$1:$3</definedName>
    <definedName name="tt" localSheetId="0">#REF!</definedName>
    <definedName name="tt">#REF!</definedName>
    <definedName name="VANESSA" localSheetId="0">#REF!</definedName>
    <definedName name="VANESSA">#REF!</definedName>
    <definedName name="VANESSA13" localSheetId="0">#REF!</definedName>
    <definedName name="VANESSA13">#REF!</definedName>
    <definedName name="VARIO">#REF!</definedName>
    <definedName name="XCVCXBV">#REF!</definedName>
    <definedName name="YYY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5" i="1" l="1"/>
  <c r="I84" i="1"/>
  <c r="F84" i="1"/>
  <c r="I78" i="1"/>
  <c r="F78" i="1"/>
  <c r="I77" i="1"/>
  <c r="F77" i="1"/>
  <c r="I76" i="1"/>
  <c r="I75" i="1" s="1"/>
  <c r="H76" i="1"/>
  <c r="G76" i="1"/>
  <c r="E76" i="1"/>
  <c r="E75" i="1" s="1"/>
  <c r="E82" i="1" s="1"/>
  <c r="D76" i="1"/>
  <c r="F76" i="1" s="1"/>
  <c r="H75" i="1"/>
  <c r="H82" i="1" s="1"/>
  <c r="G75" i="1"/>
  <c r="G82" i="1" s="1"/>
  <c r="G85" i="1" s="1"/>
  <c r="E73" i="1"/>
  <c r="I72" i="1"/>
  <c r="F72" i="1"/>
  <c r="I71" i="1"/>
  <c r="F71" i="1"/>
  <c r="F70" i="1" s="1"/>
  <c r="H70" i="1"/>
  <c r="I70" i="1" s="1"/>
  <c r="G70" i="1"/>
  <c r="E70" i="1"/>
  <c r="D70" i="1"/>
  <c r="I69" i="1"/>
  <c r="F69" i="1"/>
  <c r="I68" i="1"/>
  <c r="F68" i="1"/>
  <c r="F66" i="1" s="1"/>
  <c r="I67" i="1"/>
  <c r="I66" i="1" s="1"/>
  <c r="F67" i="1"/>
  <c r="H66" i="1"/>
  <c r="G66" i="1"/>
  <c r="E66" i="1"/>
  <c r="D66" i="1"/>
  <c r="I65" i="1"/>
  <c r="I61" i="1" s="1"/>
  <c r="F65" i="1"/>
  <c r="I64" i="1"/>
  <c r="F64" i="1"/>
  <c r="F63" i="1"/>
  <c r="I62" i="1"/>
  <c r="F62" i="1"/>
  <c r="F61" i="1" s="1"/>
  <c r="H61" i="1"/>
  <c r="G61" i="1"/>
  <c r="E61" i="1"/>
  <c r="D61" i="1"/>
  <c r="I60" i="1"/>
  <c r="F60" i="1"/>
  <c r="I59" i="1"/>
  <c r="F59" i="1"/>
  <c r="I58" i="1"/>
  <c r="F58" i="1"/>
  <c r="I57" i="1"/>
  <c r="F57" i="1"/>
  <c r="I56" i="1"/>
  <c r="F56" i="1"/>
  <c r="I55" i="1"/>
  <c r="I50" i="1" s="1"/>
  <c r="I73" i="1" s="1"/>
  <c r="F55" i="1"/>
  <c r="I53" i="1"/>
  <c r="F53" i="1"/>
  <c r="I51" i="1"/>
  <c r="F51" i="1"/>
  <c r="H50" i="1"/>
  <c r="H73" i="1" s="1"/>
  <c r="G50" i="1"/>
  <c r="G73" i="1" s="1"/>
  <c r="F50" i="1"/>
  <c r="E50" i="1"/>
  <c r="D50" i="1"/>
  <c r="D73" i="1" s="1"/>
  <c r="E42" i="1"/>
  <c r="I40" i="1"/>
  <c r="I39" i="1"/>
  <c r="F39" i="1"/>
  <c r="I38" i="1"/>
  <c r="H38" i="1"/>
  <c r="G38" i="1"/>
  <c r="F38" i="1"/>
  <c r="E38" i="1"/>
  <c r="D38" i="1"/>
  <c r="I37" i="1"/>
  <c r="F37" i="1"/>
  <c r="I36" i="1"/>
  <c r="H36" i="1"/>
  <c r="G36" i="1"/>
  <c r="G42" i="1" s="1"/>
  <c r="G79" i="1" s="1"/>
  <c r="F36" i="1"/>
  <c r="E36" i="1"/>
  <c r="D36" i="1"/>
  <c r="I35" i="1"/>
  <c r="F35" i="1"/>
  <c r="I34" i="1"/>
  <c r="F34" i="1"/>
  <c r="I33" i="1"/>
  <c r="F33" i="1"/>
  <c r="I32" i="1"/>
  <c r="F32" i="1"/>
  <c r="I31" i="1"/>
  <c r="F31" i="1"/>
  <c r="I30" i="1"/>
  <c r="F30" i="1"/>
  <c r="F29" i="1" s="1"/>
  <c r="I29" i="1"/>
  <c r="H29" i="1"/>
  <c r="H42" i="1" s="1"/>
  <c r="G29" i="1"/>
  <c r="E29" i="1"/>
  <c r="D29" i="1"/>
  <c r="I28" i="1"/>
  <c r="F28" i="1"/>
  <c r="I27" i="1"/>
  <c r="F27" i="1"/>
  <c r="I26" i="1"/>
  <c r="F26" i="1"/>
  <c r="I25" i="1"/>
  <c r="I24" i="1"/>
  <c r="I23" i="1"/>
  <c r="F23" i="1"/>
  <c r="I22" i="1"/>
  <c r="F22" i="1"/>
  <c r="I21" i="1"/>
  <c r="F21" i="1"/>
  <c r="I20" i="1"/>
  <c r="F20" i="1"/>
  <c r="I19" i="1"/>
  <c r="F19" i="1"/>
  <c r="I18" i="1"/>
  <c r="I17" i="1" s="1"/>
  <c r="F18" i="1"/>
  <c r="F17" i="1" s="1"/>
  <c r="H17" i="1"/>
  <c r="G17" i="1"/>
  <c r="E17" i="1"/>
  <c r="D17" i="1"/>
  <c r="D42" i="1" s="1"/>
  <c r="I16" i="1"/>
  <c r="F16" i="1"/>
  <c r="I15" i="1"/>
  <c r="F15" i="1"/>
  <c r="I14" i="1"/>
  <c r="F14" i="1"/>
  <c r="I13" i="1"/>
  <c r="F13" i="1"/>
  <c r="I12" i="1"/>
  <c r="F12" i="1"/>
  <c r="I11" i="1"/>
  <c r="F11" i="1"/>
  <c r="I10" i="1"/>
  <c r="F10" i="1"/>
  <c r="F42" i="1" l="1"/>
  <c r="F79" i="1" s="1"/>
  <c r="F73" i="1"/>
  <c r="I42" i="1"/>
  <c r="I82" i="1"/>
  <c r="I85" i="1" s="1"/>
  <c r="H85" i="1"/>
  <c r="F82" i="1"/>
  <c r="F85" i="1" s="1"/>
  <c r="E85" i="1"/>
  <c r="E79" i="1"/>
  <c r="H79" i="1"/>
  <c r="D75" i="1"/>
  <c r="F75" i="1" s="1"/>
  <c r="D79" i="1" l="1"/>
  <c r="I79" i="1"/>
  <c r="I44" i="1"/>
</calcChain>
</file>

<file path=xl/sharedStrings.xml><?xml version="1.0" encoding="utf-8"?>
<sst xmlns="http://schemas.openxmlformats.org/spreadsheetml/2006/main" count="90" uniqueCount="81">
  <si>
    <t>Estado Analítico de Ingresos Detallado - LDF</t>
  </si>
  <si>
    <t>Del 1 de Enero al 30 de Junio de 2025</t>
  </si>
  <si>
    <t xml:space="preserve">(Cifras en Pesos) </t>
  </si>
  <si>
    <t>Concepto</t>
  </si>
  <si>
    <t>Ingreso</t>
  </si>
  <si>
    <t>Diferencia</t>
  </si>
  <si>
    <t>Estimado</t>
  </si>
  <si>
    <t>Ampliaciones/ (Reducciones)</t>
  </si>
  <si>
    <t>Modificado</t>
  </si>
  <si>
    <t>Devengado</t>
  </si>
  <si>
    <t>Recaudado</t>
  </si>
  <si>
    <t>Ingresos de Libre Disposición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</si>
  <si>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</si>
  <si>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</si>
  <si>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</si>
  <si>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</si>
  <si>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</si>
  <si>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</si>
  <si>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 y Otros Ingresos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</si>
  <si>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</si>
  <si>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</si>
  <si>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</si>
  <si>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</si>
  <si>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</si>
  <si>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</si>
  <si>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 
(Enajenación Bebidas con Contenido Alcohólico)</t>
  </si>
  <si>
    <t>0.136% de la Recaudación Federal Participable</t>
  </si>
  <si>
    <t xml:space="preserve"> 3.17% Sobre Extracción de Petróleo</t>
  </si>
  <si>
    <t>Gasolinas y Diésel</t>
  </si>
  <si>
    <t xml:space="preserve"> Fondo del Impuesto Sobre la Renta</t>
  </si>
  <si>
    <t xml:space="preserve"> Fondo de Estabilización de los Ingresos de las Entidades Federativas</t>
  </si>
  <si>
    <t>Incentivos Derivados de la Colaboración Fiscal</t>
  </si>
  <si>
    <t>Impuesto sobre Tenencia o Uso de Vehículos Años anteriores</t>
  </si>
  <si>
    <t xml:space="preserve"> Fondo de Compensación Impuesto sobre Automóviles Nuevos</t>
  </si>
  <si>
    <t xml:space="preserve"> Impuesto Sobre Automóviles Nuevos</t>
  </si>
  <si>
    <t>Fondo de Compensación del Régimen de Pequeños Contribuyentesy del Régimen de Intermedios</t>
  </si>
  <si>
    <t>Otros Incentivos Económicos</t>
  </si>
  <si>
    <t>Transferencias y Asignaciones</t>
  </si>
  <si>
    <t xml:space="preserve"> Convenios</t>
  </si>
  <si>
    <t xml:space="preserve"> Otros Convenios y Subsidios</t>
  </si>
  <si>
    <t xml:space="preserve"> Otros Ingresos de Libre Disposición</t>
  </si>
  <si>
    <t xml:space="preserve"> Participaciones en Ingresos Locales</t>
  </si>
  <si>
    <t>Otros Ingresos de Libre Disposición</t>
  </si>
  <si>
    <t>Total de Ingresos de Libre Disposición</t>
  </si>
  <si>
    <t>Ingresos Excedentes de Ingresos de Libre Disposición</t>
  </si>
  <si>
    <t>Ampliaciones/</t>
  </si>
  <si>
    <t>(Reducciones)</t>
  </si>
  <si>
    <t>Transferencias Federales Etiquetadas</t>
  </si>
  <si>
    <t xml:space="preserve">Aportaciones </t>
  </si>
  <si>
    <t>Fondo de Aportaciones para la Nómina</t>
  </si>
  <si>
    <t>Educativa y Gasto Operativo (FONE)</t>
  </si>
  <si>
    <t>Fondo de Aportaciones para los Servicios de</t>
  </si>
  <si>
    <t>Salud (FASSA)</t>
  </si>
  <si>
    <t>Fondo de Aportaciones para la Infraestructura Social (FAIS)</t>
  </si>
  <si>
    <t>Fondo de Aportaciones para el Fortalecimiento de los Municipios y de las Demarcaciones Territoriales del Distrito Federal  (FORTAMUN)</t>
  </si>
  <si>
    <t>Fondo de Aportaciones Múltiples (FAM)</t>
  </si>
  <si>
    <t>Fondo de Aportaciones para la Educación Tecnológica y de Adultos (FAETA)</t>
  </si>
  <si>
    <t>Fondo de Aportaciones para la Seguridad Pública de los Estados y del Distrito Federal (FASP)</t>
  </si>
  <si>
    <t>Fondo de Aportaciones para el Fortalecimiento de las Entidades Federativas (FAFEF)</t>
  </si>
  <si>
    <t xml:space="preserve"> Convenios </t>
  </si>
  <si>
    <t>Salud</t>
  </si>
  <si>
    <t>Convenios de Descentralización</t>
  </si>
  <si>
    <t>Convenios de Reasignación</t>
  </si>
  <si>
    <t>Otros Convenios y Subsidios</t>
  </si>
  <si>
    <t>Fondos Distintos de Aportaciones</t>
  </si>
  <si>
    <t>Fondo para Entidades Federativas y Municipios Productores de Hidrocarburos</t>
  </si>
  <si>
    <t>Fondo para el Desarrollo de Zonas de Producción Minera</t>
  </si>
  <si>
    <t>Transferencias, Subsidios y Subvenciones, y Pensiones y Jubilaciones</t>
  </si>
  <si>
    <t xml:space="preserve">Otras Transferencias Federales Etiquetadas </t>
  </si>
  <si>
    <t>Otros Ingresos Etiquetados ( productos Financieros )</t>
  </si>
  <si>
    <t>Otros Convenios  con terceros (Etiquetados)</t>
  </si>
  <si>
    <t>Total de Transferencias Federales Etiquetadas</t>
  </si>
  <si>
    <t>Ingresos Derivados de Financiamientos</t>
  </si>
  <si>
    <t xml:space="preserve">Corto Plazo </t>
  </si>
  <si>
    <t>Largo Plazo</t>
  </si>
  <si>
    <t xml:space="preserve">Total de Ingresos </t>
  </si>
  <si>
    <t>Datos Informativos</t>
  </si>
  <si>
    <t>Ingresos Derivados de Financiamientos con</t>
  </si>
  <si>
    <t>Fuente de Pago de Ingresos de Libre Disposición</t>
  </si>
  <si>
    <t xml:space="preserve"> Ingresos Derivados de Financiamientos con Fuente de Pago de Transferencias Federales Etiquetadas</t>
  </si>
  <si>
    <t>"Bajo protesta de decir verdad declaramos que los Estados Financieros y sus Notas, son razonablemente correctos y son responsabilidad del emisor"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</si>
</sst>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000000"/>
      <name val="Encode Sans Expanded SemiBold"/>
    </font>
    <font>
      <sz val="10"/>
      <color theme="1"/>
      <name val="Encode Sans Expanded SemiBold"/>
    </font>
    <font>
      <b/>
      <sz val="7"/>
      <color rgb="FF000000"/>
      <name val="Encode Sans Expanded SemiBold"/>
    </font>
    <font>
      <sz val="11"/>
      <color theme="1"/>
      <name val="Encode Sans Expanded SemiBold"/>
    </font>
    <font>
      <b/>
      <sz val="8"/>
      <color rgb="FF000000"/>
      <name val="Encode Sans Expanded SemiBold"/>
    </font>
    <font>
      <b/>
      <sz val="10"/>
      <color theme="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rgb="FF000000"/>
      <name val="Arial"/>
      <family val="2"/>
    </font>
    <font>
      <sz val="8"/>
      <name val="Calibri"/>
      <family val="2"/>
      <scheme val="minor"/>
    </font>
    <font>
      <b/>
      <sz val="8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AB003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7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/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/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37" fontId="7" fillId="2" borderId="2" xfId="1" applyNumberFormat="1" applyFont="1" applyFill="1" applyBorder="1" applyAlignment="1" applyProtection="1">
      <alignment horizontal="center" vertical="center" wrapText="1"/>
    </xf>
    <xf numFmtId="37" fontId="7" fillId="2" borderId="3" xfId="1" applyNumberFormat="1" applyFont="1" applyFill="1" applyBorder="1" applyAlignment="1" applyProtection="1">
      <alignment horizontal="center" vertical="center"/>
    </xf>
    <xf numFmtId="37" fontId="7" fillId="2" borderId="4" xfId="1" applyNumberFormat="1" applyFont="1" applyFill="1" applyBorder="1" applyAlignment="1" applyProtection="1">
      <alignment horizontal="center" vertical="center"/>
    </xf>
    <xf numFmtId="37" fontId="7" fillId="2" borderId="5" xfId="1" applyNumberFormat="1" applyFont="1" applyFill="1" applyBorder="1" applyAlignment="1" applyProtection="1">
      <alignment horizontal="center" vertical="center"/>
    </xf>
    <xf numFmtId="37" fontId="7" fillId="2" borderId="6" xfId="1" applyNumberFormat="1" applyFont="1" applyFill="1" applyBorder="1" applyAlignment="1" applyProtection="1">
      <alignment horizontal="center" vertical="center"/>
    </xf>
    <xf numFmtId="37" fontId="7" fillId="2" borderId="2" xfId="1" applyNumberFormat="1" applyFont="1" applyFill="1" applyBorder="1" applyAlignment="1" applyProtection="1">
      <alignment horizontal="center" vertical="center"/>
    </xf>
    <xf numFmtId="37" fontId="7" fillId="2" borderId="7" xfId="1" applyNumberFormat="1" applyFont="1" applyFill="1" applyBorder="1" applyAlignment="1" applyProtection="1">
      <alignment horizontal="center" vertical="center"/>
    </xf>
    <xf numFmtId="37" fontId="7" fillId="2" borderId="0" xfId="1" applyNumberFormat="1" applyFont="1" applyFill="1" applyBorder="1" applyAlignment="1" applyProtection="1">
      <alignment horizontal="center" vertical="center"/>
    </xf>
    <xf numFmtId="37" fontId="7" fillId="2" borderId="8" xfId="1" applyNumberFormat="1" applyFont="1" applyFill="1" applyBorder="1" applyAlignment="1" applyProtection="1">
      <alignment horizontal="center" vertical="center"/>
    </xf>
    <xf numFmtId="37" fontId="7" fillId="2" borderId="8" xfId="1" applyNumberFormat="1" applyFont="1" applyFill="1" applyBorder="1" applyAlignment="1" applyProtection="1">
      <alignment horizontal="center" vertical="center" wrapText="1"/>
    </xf>
    <xf numFmtId="37" fontId="7" fillId="2" borderId="9" xfId="1" applyNumberFormat="1" applyFont="1" applyFill="1" applyBorder="1" applyAlignment="1" applyProtection="1">
      <alignment horizontal="center" vertical="center"/>
    </xf>
    <xf numFmtId="37" fontId="7" fillId="2" borderId="10" xfId="1" applyNumberFormat="1" applyFont="1" applyFill="1" applyBorder="1" applyAlignment="1" applyProtection="1">
      <alignment horizontal="center" vertical="center"/>
    </xf>
    <xf numFmtId="37" fontId="7" fillId="2" borderId="11" xfId="1" applyNumberFormat="1" applyFont="1" applyFill="1" applyBorder="1" applyAlignment="1" applyProtection="1">
      <alignment horizontal="center" vertical="center"/>
    </xf>
    <xf numFmtId="37" fontId="7" fillId="2" borderId="11" xfId="1" applyNumberFormat="1" applyFont="1" applyFill="1" applyBorder="1" applyAlignment="1" applyProtection="1">
      <alignment horizontal="center" vertical="center" wrapText="1"/>
    </xf>
    <xf numFmtId="37" fontId="7" fillId="2" borderId="12" xfId="1" applyNumberFormat="1" applyFont="1" applyFill="1" applyBorder="1" applyAlignment="1" applyProtection="1">
      <alignment horizontal="center" vertical="center"/>
    </xf>
    <xf numFmtId="0" fontId="8" fillId="3" borderId="13" xfId="0" applyFont="1" applyFill="1" applyBorder="1" applyAlignment="1">
      <alignment horizontal="justify" vertical="center" wrapText="1"/>
    </xf>
    <xf numFmtId="0" fontId="8" fillId="3" borderId="14" xfId="0" applyFont="1" applyFill="1" applyBorder="1" applyAlignment="1">
      <alignment horizontal="justify" vertical="center" wrapText="1"/>
    </xf>
    <xf numFmtId="0" fontId="8" fillId="3" borderId="15" xfId="0" applyFont="1" applyFill="1" applyBorder="1" applyAlignment="1">
      <alignment horizontal="justify" vertical="center" wrapText="1"/>
    </xf>
    <xf numFmtId="0" fontId="8" fillId="3" borderId="15" xfId="0" applyFont="1" applyFill="1" applyBorder="1" applyAlignment="1">
      <alignment horizontal="right" vertical="center"/>
    </xf>
    <xf numFmtId="0" fontId="9" fillId="3" borderId="16" xfId="0" applyFont="1" applyFill="1" applyBorder="1" applyAlignment="1">
      <alignment horizontal="left" vertical="center"/>
    </xf>
    <xf numFmtId="0" fontId="9" fillId="3" borderId="0" xfId="0" applyFont="1" applyFill="1" applyAlignment="1">
      <alignment horizontal="left" vertical="center"/>
    </xf>
    <xf numFmtId="0" fontId="9" fillId="3" borderId="17" xfId="0" applyFont="1" applyFill="1" applyBorder="1" applyAlignment="1">
      <alignment horizontal="left" vertical="center"/>
    </xf>
    <xf numFmtId="3" fontId="9" fillId="3" borderId="17" xfId="0" applyNumberFormat="1" applyFont="1" applyFill="1" applyBorder="1" applyAlignment="1">
      <alignment horizontal="right" vertical="center"/>
    </xf>
    <xf numFmtId="0" fontId="8" fillId="3" borderId="16" xfId="0" applyFont="1" applyFill="1" applyBorder="1" applyAlignment="1">
      <alignment horizontal="left" vertical="center"/>
    </xf>
    <xf numFmtId="3" fontId="10" fillId="0" borderId="18" xfId="0" applyNumberFormat="1" applyFont="1" applyBorder="1" applyProtection="1">
      <protection locked="0"/>
    </xf>
    <xf numFmtId="3" fontId="9" fillId="3" borderId="17" xfId="0" applyNumberFormat="1" applyFont="1" applyFill="1" applyBorder="1" applyAlignment="1" applyProtection="1">
      <alignment horizontal="right" vertical="center"/>
      <protection locked="0"/>
    </xf>
    <xf numFmtId="3" fontId="9" fillId="0" borderId="17" xfId="0" applyNumberFormat="1" applyFont="1" applyBorder="1" applyAlignment="1" applyProtection="1">
      <alignment horizontal="right" vertical="center"/>
      <protection locked="0"/>
    </xf>
    <xf numFmtId="3" fontId="0" fillId="0" borderId="0" xfId="0" applyNumberFormat="1"/>
    <xf numFmtId="0" fontId="9" fillId="3" borderId="0" xfId="0" applyFont="1" applyFill="1" applyAlignment="1">
      <alignment horizontal="left" vertical="center" wrapText="1"/>
    </xf>
    <xf numFmtId="3" fontId="9" fillId="3" borderId="19" xfId="0" applyNumberFormat="1" applyFont="1" applyFill="1" applyBorder="1" applyAlignment="1">
      <alignment horizontal="right" vertical="center"/>
    </xf>
    <xf numFmtId="3" fontId="9" fillId="0" borderId="19" xfId="0" applyNumberFormat="1" applyFont="1" applyBorder="1" applyAlignment="1">
      <alignment horizontal="right" vertical="center"/>
    </xf>
    <xf numFmtId="0" fontId="8" fillId="3" borderId="0" xfId="0" applyFont="1" applyFill="1" applyAlignment="1">
      <alignment horizontal="left" vertical="center"/>
    </xf>
    <xf numFmtId="0" fontId="8" fillId="3" borderId="17" xfId="0" applyFont="1" applyFill="1" applyBorder="1" applyAlignment="1">
      <alignment horizontal="left" vertical="center"/>
    </xf>
    <xf numFmtId="3" fontId="8" fillId="3" borderId="17" xfId="0" applyNumberFormat="1" applyFont="1" applyFill="1" applyBorder="1" applyAlignment="1" applyProtection="1">
      <alignment horizontal="right" vertical="center"/>
      <protection locked="0"/>
    </xf>
    <xf numFmtId="3" fontId="8" fillId="0" borderId="17" xfId="0" applyNumberFormat="1" applyFont="1" applyBorder="1" applyAlignment="1" applyProtection="1">
      <alignment horizontal="right" vertical="center"/>
      <protection locked="0"/>
    </xf>
    <xf numFmtId="3" fontId="8" fillId="3" borderId="17" xfId="0" applyNumberFormat="1" applyFont="1" applyFill="1" applyBorder="1" applyAlignment="1">
      <alignment horizontal="right" vertical="center"/>
    </xf>
    <xf numFmtId="0" fontId="8" fillId="0" borderId="17" xfId="0" applyFont="1" applyBorder="1" applyAlignment="1">
      <alignment horizontal="left" vertical="center" wrapText="1"/>
    </xf>
    <xf numFmtId="3" fontId="8" fillId="3" borderId="19" xfId="0" applyNumberFormat="1" applyFont="1" applyFill="1" applyBorder="1" applyAlignment="1" applyProtection="1">
      <alignment vertical="center"/>
      <protection locked="0"/>
    </xf>
    <xf numFmtId="3" fontId="8" fillId="0" borderId="19" xfId="0" applyNumberFormat="1" applyFont="1" applyBorder="1" applyAlignment="1" applyProtection="1">
      <alignment vertical="center"/>
      <protection locked="0"/>
    </xf>
    <xf numFmtId="0" fontId="8" fillId="0" borderId="16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17" xfId="0" applyFont="1" applyBorder="1" applyAlignment="1">
      <alignment horizontal="left" vertical="center"/>
    </xf>
    <xf numFmtId="3" fontId="8" fillId="0" borderId="19" xfId="0" applyNumberFormat="1" applyFont="1" applyBorder="1" applyAlignment="1" applyProtection="1">
      <alignment horizontal="right" vertical="center"/>
      <protection locked="0"/>
    </xf>
    <xf numFmtId="3" fontId="8" fillId="0" borderId="17" xfId="0" applyNumberFormat="1" applyFont="1" applyBorder="1" applyAlignment="1">
      <alignment horizontal="right" vertical="center"/>
    </xf>
    <xf numFmtId="0" fontId="8" fillId="3" borderId="17" xfId="0" applyFont="1" applyFill="1" applyBorder="1" applyAlignment="1">
      <alignment horizontal="left" vertical="center" wrapText="1"/>
    </xf>
    <xf numFmtId="3" fontId="9" fillId="0" borderId="17" xfId="0" applyNumberFormat="1" applyFont="1" applyBorder="1" applyAlignment="1">
      <alignment horizontal="right" vertical="center"/>
    </xf>
    <xf numFmtId="0" fontId="11" fillId="3" borderId="0" xfId="0" applyFont="1" applyFill="1" applyAlignment="1">
      <alignment horizontal="right" vertical="center"/>
    </xf>
    <xf numFmtId="0" fontId="8" fillId="3" borderId="16" xfId="0" applyFont="1" applyFill="1" applyBorder="1" applyAlignment="1">
      <alignment horizontal="left" vertical="center"/>
    </xf>
    <xf numFmtId="0" fontId="8" fillId="3" borderId="0" xfId="0" applyFont="1" applyFill="1" applyAlignment="1">
      <alignment horizontal="left" vertical="center"/>
    </xf>
    <xf numFmtId="0" fontId="8" fillId="3" borderId="17" xfId="0" applyFont="1" applyFill="1" applyBorder="1" applyAlignment="1">
      <alignment horizontal="left" vertical="center"/>
    </xf>
    <xf numFmtId="3" fontId="8" fillId="3" borderId="19" xfId="0" applyNumberFormat="1" applyFont="1" applyFill="1" applyBorder="1" applyAlignment="1">
      <alignment vertical="center"/>
    </xf>
    <xf numFmtId="3" fontId="8" fillId="4" borderId="17" xfId="0" applyNumberFormat="1" applyFont="1" applyFill="1" applyBorder="1" applyAlignment="1" applyProtection="1">
      <alignment horizontal="right" vertical="center"/>
      <protection locked="0"/>
    </xf>
    <xf numFmtId="3" fontId="9" fillId="4" borderId="19" xfId="0" applyNumberFormat="1" applyFont="1" applyFill="1" applyBorder="1" applyAlignment="1">
      <alignment vertical="center"/>
    </xf>
    <xf numFmtId="0" fontId="9" fillId="3" borderId="20" xfId="0" applyFont="1" applyFill="1" applyBorder="1" applyAlignment="1">
      <alignment horizontal="left" vertical="center"/>
    </xf>
    <xf numFmtId="0" fontId="9" fillId="3" borderId="1" xfId="0" applyFont="1" applyFill="1" applyBorder="1" applyAlignment="1">
      <alignment horizontal="left" vertical="center"/>
    </xf>
    <xf numFmtId="0" fontId="9" fillId="3" borderId="21" xfId="0" applyFont="1" applyFill="1" applyBorder="1" applyAlignment="1">
      <alignment horizontal="left" vertical="center"/>
    </xf>
    <xf numFmtId="3" fontId="8" fillId="3" borderId="21" xfId="0" applyNumberFormat="1" applyFont="1" applyFill="1" applyBorder="1" applyAlignment="1" applyProtection="1">
      <alignment horizontal="right" vertical="center"/>
      <protection locked="0"/>
    </xf>
    <xf numFmtId="3" fontId="8" fillId="3" borderId="22" xfId="0" applyNumberFormat="1" applyFont="1" applyFill="1" applyBorder="1" applyAlignment="1">
      <alignment vertical="center"/>
    </xf>
    <xf numFmtId="3" fontId="8" fillId="3" borderId="17" xfId="0" applyNumberFormat="1" applyFont="1" applyFill="1" applyBorder="1" applyAlignment="1">
      <alignment horizontal="center" vertical="center"/>
    </xf>
    <xf numFmtId="3" fontId="8" fillId="3" borderId="19" xfId="0" applyNumberFormat="1" applyFont="1" applyFill="1" applyBorder="1" applyAlignment="1" applyProtection="1">
      <alignment horizontal="right" vertical="center"/>
      <protection locked="0"/>
    </xf>
    <xf numFmtId="3" fontId="8" fillId="3" borderId="19" xfId="0" applyNumberFormat="1" applyFont="1" applyFill="1" applyBorder="1" applyAlignment="1">
      <alignment horizontal="right" vertical="center"/>
    </xf>
    <xf numFmtId="3" fontId="8" fillId="0" borderId="19" xfId="0" applyNumberFormat="1" applyFont="1" applyBorder="1" applyAlignment="1">
      <alignment horizontal="right" vertical="center"/>
    </xf>
    <xf numFmtId="3" fontId="8" fillId="3" borderId="17" xfId="0" applyNumberFormat="1" applyFont="1" applyFill="1" applyBorder="1" applyAlignment="1">
      <alignment horizontal="right" vertical="center" wrapText="1"/>
    </xf>
    <xf numFmtId="3" fontId="9" fillId="3" borderId="19" xfId="0" applyNumberFormat="1" applyFont="1" applyFill="1" applyBorder="1" applyAlignment="1">
      <alignment horizontal="right" vertical="center" wrapText="1"/>
    </xf>
    <xf numFmtId="3" fontId="9" fillId="0" borderId="19" xfId="0" applyNumberFormat="1" applyFont="1" applyBorder="1" applyAlignment="1">
      <alignment horizontal="right" vertical="center" wrapText="1"/>
    </xf>
    <xf numFmtId="3" fontId="8" fillId="3" borderId="17" xfId="0" applyNumberFormat="1" applyFont="1" applyFill="1" applyBorder="1" applyAlignment="1">
      <alignment horizontal="justify" vertical="center" wrapText="1"/>
    </xf>
    <xf numFmtId="3" fontId="8" fillId="0" borderId="17" xfId="0" applyNumberFormat="1" applyFont="1" applyBorder="1" applyAlignment="1">
      <alignment horizontal="justify" vertical="center" wrapText="1"/>
    </xf>
    <xf numFmtId="3" fontId="8" fillId="0" borderId="17" xfId="0" applyNumberFormat="1" applyFont="1" applyBorder="1" applyAlignment="1">
      <alignment horizontal="center" vertical="center"/>
    </xf>
    <xf numFmtId="3" fontId="8" fillId="0" borderId="19" xfId="0" applyNumberFormat="1" applyFont="1" applyBorder="1" applyAlignment="1">
      <alignment vertical="center"/>
    </xf>
    <xf numFmtId="0" fontId="8" fillId="3" borderId="0" xfId="0" applyFont="1" applyFill="1" applyAlignment="1">
      <alignment horizontal="left" vertical="center" wrapText="1"/>
    </xf>
    <xf numFmtId="0" fontId="8" fillId="3" borderId="17" xfId="0" applyFont="1" applyFill="1" applyBorder="1" applyAlignment="1">
      <alignment horizontal="left" vertical="center" wrapText="1"/>
    </xf>
    <xf numFmtId="0" fontId="8" fillId="3" borderId="20" xfId="0" applyFont="1" applyFill="1" applyBorder="1" applyAlignment="1">
      <alignment horizontal="left" vertical="center"/>
    </xf>
    <xf numFmtId="0" fontId="8" fillId="3" borderId="1" xfId="0" applyFont="1" applyFill="1" applyBorder="1" applyAlignment="1">
      <alignment horizontal="left" vertical="center"/>
    </xf>
    <xf numFmtId="0" fontId="8" fillId="3" borderId="21" xfId="0" applyFont="1" applyFill="1" applyBorder="1" applyAlignment="1">
      <alignment horizontal="left" vertical="center"/>
    </xf>
    <xf numFmtId="3" fontId="8" fillId="3" borderId="21" xfId="0" applyNumberFormat="1" applyFont="1" applyFill="1" applyBorder="1" applyAlignment="1">
      <alignment horizontal="justify" vertical="center" wrapText="1"/>
    </xf>
    <xf numFmtId="0" fontId="12" fillId="0" borderId="0" xfId="0" applyFont="1"/>
    <xf numFmtId="0" fontId="13" fillId="3" borderId="0" xfId="0" applyFont="1" applyFill="1" applyAlignment="1">
      <alignment horizontal="left" vertical="center"/>
    </xf>
    <xf numFmtId="0" fontId="13" fillId="3" borderId="0" xfId="0" applyFont="1" applyFill="1" applyAlignment="1" applyProtection="1">
      <alignment horizontal="left" vertical="center"/>
      <protection locked="0"/>
    </xf>
    <xf numFmtId="3" fontId="13" fillId="3" borderId="0" xfId="0" applyNumberFormat="1" applyFont="1" applyFill="1" applyAlignment="1" applyProtection="1">
      <alignment horizontal="left" vertical="center"/>
      <protection locked="0"/>
    </xf>
  </cellXfs>
  <cellStyles count="2">
    <cellStyle name="Millares 2 16" xfId="1" xr:uid="{1F0CC6D1-F1D8-46CD-A882-70C9A17ACF7F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0</xdr:row>
      <xdr:rowOff>247650</xdr:rowOff>
    </xdr:from>
    <xdr:to>
      <xdr:col>2</xdr:col>
      <xdr:colOff>1815463</xdr:colOff>
      <xdr:row>2</xdr:row>
      <xdr:rowOff>177075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66B46EDC-AF96-4D0E-B546-CF35B933B8E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 l="3009" t="5953"/>
        <a:stretch/>
      </xdr:blipFill>
      <xdr:spPr>
        <a:xfrm>
          <a:off x="323850" y="247650"/>
          <a:ext cx="2025013" cy="586650"/>
        </a:xfrm>
        <a:prstGeom prst="rect">
          <a:avLst/>
        </a:prstGeom>
      </xdr:spPr>
    </xdr:pic>
    <xdr:clientData/>
  </xdr:twoCellAnchor>
  <xdr:twoCellAnchor editAs="oneCell">
    <xdr:from>
      <xdr:col>7</xdr:col>
      <xdr:colOff>371475</xdr:colOff>
      <xdr:row>0</xdr:row>
      <xdr:rowOff>104775</xdr:rowOff>
    </xdr:from>
    <xdr:to>
      <xdr:col>7</xdr:col>
      <xdr:colOff>1084779</xdr:colOff>
      <xdr:row>2</xdr:row>
      <xdr:rowOff>180300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81579E9-E2A8-4566-A5D3-6FB0374B97F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3090" t="1974"/>
        <a:stretch/>
      </xdr:blipFill>
      <xdr:spPr>
        <a:xfrm flipH="1">
          <a:off x="10610850" y="104775"/>
          <a:ext cx="713304" cy="7327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XCEL%202025/DEUDA%20Y%20CUENTA%20PUBLICA/ESTADOS%20FINANCIEROS%20A%20PUBLICAR/SEGUNDO%20TRIMESTRE/Estados%20Financieros%202do%20Trimestre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ersion  indice  "/>
      <sheetName val="Cuenta Publica 2024"/>
      <sheetName val="Portada de contable"/>
      <sheetName val="Estado Actividades "/>
      <sheetName val="Edo situacion financ "/>
      <sheetName val="Variacion Hacienda Publica  ok"/>
      <sheetName val="Edo Cambios situac Financiera25"/>
      <sheetName val="Flujo de Efectivo  ok"/>
      <sheetName val="Estado Analitico Activo 2025"/>
      <sheetName val="Edo Analit Deuda y otros Pa  ok"/>
      <sheetName val="pasivos contingentes  ok"/>
      <sheetName val="Notas al edo fin 9-58"/>
      <sheetName val="Portada de presupuestaria "/>
      <sheetName val="Edo Analitico Ingr junio"/>
      <sheetName val="Clasificacion Admva  "/>
      <sheetName val="Clas admva poder"/>
      <sheetName val="Clasificacion admva entidad"/>
      <sheetName val="Clasificacion Objeto del Gasto"/>
      <sheetName val="Clasificacion economica  "/>
      <sheetName val="Clasificacion Funcional "/>
      <sheetName val=" Flujo por Fondos 2025"/>
      <sheetName val="Endeudamiento "/>
      <sheetName val="intereses de la deuda  ok"/>
      <sheetName val="POSTURA FISCAL  2025"/>
      <sheetName val="Portada de programatica"/>
      <sheetName val="Gtos Categoria Programatica"/>
      <sheetName val="Programas y Proy de Inversion"/>
      <sheetName val="Reporte de Indicadores 2o trim"/>
      <sheetName val="Indicadore de Result CD"/>
      <sheetName val="Portada de Anexos"/>
      <sheetName val="OBRA PUBLICA 2024"/>
      <sheetName val="LDF- SITUCACION FIN OK"/>
      <sheetName val="LDF Inf Analitico de Deuda "/>
      <sheetName val="LDF Inf Analitic Oblig.  ok"/>
      <sheetName val="Balance Presupuestario 2025"/>
      <sheetName val="Analítico de Ingresos Detal jun"/>
      <sheetName val="Edo Analit Ingr Calendariza ok"/>
      <sheetName val="LDFAnalitico Egresos COG De"/>
      <sheetName val="LDF Analítico Egresos CA De "/>
      <sheetName val="LDF Analítico Egresos CF De"/>
      <sheetName val="LDF Analitico Egresos CSPC "/>
      <sheetName val="Hoja2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31253D-CDE8-4FC0-8A59-D96EAF45209F}">
  <sheetPr>
    <tabColor rgb="FF92D050"/>
  </sheetPr>
  <dimension ref="A1:M94"/>
  <sheetViews>
    <sheetView showGridLines="0" tabSelected="1" topLeftCell="A73" zoomScaleNormal="100" workbookViewId="0">
      <selection activeCell="C91" sqref="C91"/>
    </sheetView>
  </sheetViews>
  <sheetFormatPr baseColWidth="10" defaultRowHeight="15"/>
  <cols>
    <col min="1" max="1" width="3.5703125" customWidth="1"/>
    <col min="2" max="2" width="4.42578125" customWidth="1"/>
    <col min="3" max="3" width="69" customWidth="1"/>
    <col min="4" max="9" width="19.140625" customWidth="1"/>
    <col min="10" max="10" width="1.5703125" customWidth="1"/>
    <col min="11" max="11" width="14.140625" bestFit="1" customWidth="1"/>
    <col min="12" max="12" width="15.140625" bestFit="1" customWidth="1"/>
    <col min="13" max="13" width="14.85546875" bestFit="1" customWidth="1"/>
  </cols>
  <sheetData>
    <row r="1" spans="1:12" s="2" customFormat="1" ht="29.25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12" s="2" customFormat="1" ht="22.5" customHeight="1">
      <c r="A2" s="3" t="s">
        <v>1</v>
      </c>
      <c r="B2" s="3"/>
      <c r="C2" s="3"/>
      <c r="D2" s="3"/>
      <c r="E2" s="3"/>
      <c r="F2" s="3"/>
      <c r="G2" s="3"/>
      <c r="H2" s="3"/>
      <c r="I2" s="3"/>
    </row>
    <row r="3" spans="1:12" s="5" customFormat="1" ht="14.25">
      <c r="A3" s="4" t="s">
        <v>2</v>
      </c>
      <c r="B3" s="4"/>
      <c r="C3" s="4"/>
      <c r="D3" s="4"/>
      <c r="E3" s="4"/>
      <c r="F3" s="4"/>
      <c r="G3" s="4"/>
      <c r="H3" s="4"/>
      <c r="I3" s="4"/>
    </row>
    <row r="4" spans="1:12" s="5" customFormat="1" ht="7.5" customHeight="1">
      <c r="A4" s="6"/>
      <c r="B4" s="6"/>
      <c r="C4" s="6"/>
      <c r="D4" s="7"/>
      <c r="E4" s="7"/>
      <c r="F4" s="7"/>
      <c r="G4" s="7"/>
      <c r="H4" s="7"/>
      <c r="I4" s="6"/>
    </row>
    <row r="5" spans="1:12" ht="15" customHeight="1">
      <c r="A5" s="8" t="s">
        <v>3</v>
      </c>
      <c r="B5" s="9"/>
      <c r="C5" s="9"/>
      <c r="D5" s="10" t="s">
        <v>4</v>
      </c>
      <c r="E5" s="11"/>
      <c r="F5" s="11"/>
      <c r="G5" s="11"/>
      <c r="H5" s="12"/>
      <c r="I5" s="13" t="s">
        <v>5</v>
      </c>
    </row>
    <row r="6" spans="1:12" ht="15" customHeight="1">
      <c r="A6" s="14"/>
      <c r="B6" s="15"/>
      <c r="C6" s="15"/>
      <c r="D6" s="16" t="s">
        <v>6</v>
      </c>
      <c r="E6" s="17" t="s">
        <v>7</v>
      </c>
      <c r="F6" s="17" t="s">
        <v>8</v>
      </c>
      <c r="G6" s="17" t="s">
        <v>9</v>
      </c>
      <c r="H6" s="17" t="s">
        <v>10</v>
      </c>
      <c r="I6" s="14"/>
    </row>
    <row r="7" spans="1:12" ht="15" customHeight="1">
      <c r="A7" s="18"/>
      <c r="B7" s="19"/>
      <c r="C7" s="19"/>
      <c r="D7" s="20"/>
      <c r="E7" s="21"/>
      <c r="F7" s="21"/>
      <c r="G7" s="21"/>
      <c r="H7" s="21"/>
      <c r="I7" s="22"/>
    </row>
    <row r="8" spans="1:12" ht="4.5" customHeight="1">
      <c r="A8" s="23"/>
      <c r="B8" s="24"/>
      <c r="C8" s="25"/>
      <c r="D8" s="26"/>
      <c r="E8" s="26"/>
      <c r="F8" s="26"/>
      <c r="G8" s="26"/>
      <c r="H8" s="26"/>
      <c r="I8" s="26"/>
    </row>
    <row r="9" spans="1:12">
      <c r="A9" s="27" t="s">
        <v>11</v>
      </c>
      <c r="B9" s="28"/>
      <c r="C9" s="29"/>
      <c r="D9" s="30"/>
      <c r="E9" s="30"/>
      <c r="F9" s="30"/>
      <c r="G9" s="30"/>
      <c r="H9" s="30"/>
      <c r="I9" s="30"/>
    </row>
    <row r="10" spans="1:12">
      <c r="A10" s="31"/>
      <c r="B10" s="28" t="s">
        <v>12</v>
      </c>
      <c r="C10" s="29"/>
      <c r="D10" s="32">
        <v>6176940952</v>
      </c>
      <c r="E10" s="33"/>
      <c r="F10" s="33">
        <f>D10+E10</f>
        <v>6176940952</v>
      </c>
      <c r="G10" s="34">
        <v>3890223167</v>
      </c>
      <c r="H10" s="34">
        <v>3890223167</v>
      </c>
      <c r="I10" s="30">
        <f>H10-D10</f>
        <v>-2286717785</v>
      </c>
      <c r="K10" s="35"/>
      <c r="L10" s="35"/>
    </row>
    <row r="11" spans="1:12">
      <c r="A11" s="31"/>
      <c r="B11" s="28" t="s">
        <v>13</v>
      </c>
      <c r="C11" s="29"/>
      <c r="D11" s="33">
        <v>0</v>
      </c>
      <c r="E11" s="33">
        <v>0</v>
      </c>
      <c r="F11" s="33">
        <f t="shared" ref="F11:F23" si="0">D11+E11</f>
        <v>0</v>
      </c>
      <c r="G11" s="34">
        <v>0</v>
      </c>
      <c r="H11" s="34">
        <v>0</v>
      </c>
      <c r="I11" s="30">
        <f t="shared" ref="I11:I28" si="1">H11-D11</f>
        <v>0</v>
      </c>
      <c r="K11" s="35"/>
      <c r="L11" s="35"/>
    </row>
    <row r="12" spans="1:12">
      <c r="A12" s="31"/>
      <c r="B12" s="28" t="s">
        <v>14</v>
      </c>
      <c r="C12" s="29"/>
      <c r="D12" s="33">
        <v>0</v>
      </c>
      <c r="E12" s="33">
        <v>0</v>
      </c>
      <c r="F12" s="33">
        <f t="shared" si="0"/>
        <v>0</v>
      </c>
      <c r="G12" s="34">
        <v>0</v>
      </c>
      <c r="H12" s="34">
        <v>0</v>
      </c>
      <c r="I12" s="30">
        <f t="shared" si="1"/>
        <v>0</v>
      </c>
      <c r="K12" s="35"/>
      <c r="L12" s="35"/>
    </row>
    <row r="13" spans="1:12">
      <c r="A13" s="31"/>
      <c r="B13" s="28" t="s">
        <v>15</v>
      </c>
      <c r="C13" s="29"/>
      <c r="D13" s="33">
        <v>3218890740</v>
      </c>
      <c r="E13" s="33"/>
      <c r="F13" s="33">
        <f t="shared" si="0"/>
        <v>3218890740</v>
      </c>
      <c r="G13" s="34">
        <v>2564021225</v>
      </c>
      <c r="H13" s="34">
        <v>2564021225</v>
      </c>
      <c r="I13" s="30">
        <f t="shared" si="1"/>
        <v>-654869515</v>
      </c>
      <c r="K13" s="35"/>
      <c r="L13" s="35"/>
    </row>
    <row r="14" spans="1:12">
      <c r="A14" s="31"/>
      <c r="B14" s="28" t="s">
        <v>16</v>
      </c>
      <c r="C14" s="29"/>
      <c r="D14" s="33">
        <v>606111987</v>
      </c>
      <c r="E14" s="33"/>
      <c r="F14" s="33">
        <f t="shared" si="0"/>
        <v>606111987</v>
      </c>
      <c r="G14" s="34">
        <v>320590531</v>
      </c>
      <c r="H14" s="34">
        <v>320590531</v>
      </c>
      <c r="I14" s="30">
        <f t="shared" si="1"/>
        <v>-285521456</v>
      </c>
      <c r="K14" s="35"/>
      <c r="L14" s="35"/>
    </row>
    <row r="15" spans="1:12">
      <c r="A15" s="31"/>
      <c r="B15" s="28" t="s">
        <v>17</v>
      </c>
      <c r="C15" s="29"/>
      <c r="D15" s="33">
        <v>609157233</v>
      </c>
      <c r="E15" s="33"/>
      <c r="F15" s="33">
        <f t="shared" si="0"/>
        <v>609157233</v>
      </c>
      <c r="G15" s="34">
        <v>265146729</v>
      </c>
      <c r="H15" s="34">
        <v>265146729</v>
      </c>
      <c r="I15" s="30">
        <f t="shared" si="1"/>
        <v>-344010504</v>
      </c>
      <c r="K15" s="35"/>
      <c r="L15" s="35"/>
    </row>
    <row r="16" spans="1:12" ht="23.25" customHeight="1">
      <c r="A16" s="31"/>
      <c r="B16" s="36" t="s">
        <v>18</v>
      </c>
      <c r="C16" s="29"/>
      <c r="D16" s="33">
        <v>0</v>
      </c>
      <c r="E16" s="33">
        <v>0</v>
      </c>
      <c r="F16" s="33">
        <f t="shared" si="0"/>
        <v>0</v>
      </c>
      <c r="G16" s="34">
        <v>0</v>
      </c>
      <c r="H16" s="34">
        <v>0</v>
      </c>
      <c r="I16" s="30">
        <f t="shared" si="1"/>
        <v>0</v>
      </c>
      <c r="K16" s="35"/>
      <c r="L16" s="35"/>
    </row>
    <row r="17" spans="1:12" ht="16.5" customHeight="1">
      <c r="A17" s="31"/>
      <c r="B17" s="28" t="s">
        <v>19</v>
      </c>
      <c r="C17" s="29"/>
      <c r="D17" s="37">
        <f t="shared" ref="D17:H17" si="2">SUM(D18:D28)</f>
        <v>33603651727</v>
      </c>
      <c r="E17" s="37">
        <f t="shared" si="2"/>
        <v>0</v>
      </c>
      <c r="F17" s="37">
        <f t="shared" si="2"/>
        <v>33603651727</v>
      </c>
      <c r="G17" s="38">
        <f>SUM(G18:G28)</f>
        <v>18290319907</v>
      </c>
      <c r="H17" s="38">
        <f t="shared" si="2"/>
        <v>18290319907</v>
      </c>
      <c r="I17" s="37">
        <f>SUM(I18:I28)</f>
        <v>-15313331820</v>
      </c>
      <c r="K17" s="35"/>
      <c r="L17" s="35"/>
    </row>
    <row r="18" spans="1:12">
      <c r="A18" s="31"/>
      <c r="B18" s="39"/>
      <c r="C18" s="40" t="s">
        <v>20</v>
      </c>
      <c r="D18" s="41">
        <v>25896012017</v>
      </c>
      <c r="E18" s="41"/>
      <c r="F18" s="41">
        <f t="shared" si="0"/>
        <v>25896012017</v>
      </c>
      <c r="G18" s="42">
        <v>14080739217</v>
      </c>
      <c r="H18" s="42">
        <v>14080739217</v>
      </c>
      <c r="I18" s="43">
        <f t="shared" si="1"/>
        <v>-11815272800</v>
      </c>
      <c r="K18" s="35"/>
      <c r="L18" s="35"/>
    </row>
    <row r="19" spans="1:12">
      <c r="A19" s="31"/>
      <c r="B19" s="39"/>
      <c r="C19" s="40" t="s">
        <v>21</v>
      </c>
      <c r="D19" s="41">
        <v>1403618040</v>
      </c>
      <c r="E19" s="41"/>
      <c r="F19" s="41">
        <f t="shared" si="0"/>
        <v>1403618040</v>
      </c>
      <c r="G19" s="42">
        <v>792362034</v>
      </c>
      <c r="H19" s="42">
        <v>792362034</v>
      </c>
      <c r="I19" s="43">
        <f t="shared" si="1"/>
        <v>-611256006</v>
      </c>
      <c r="K19" s="35"/>
      <c r="L19" s="35"/>
    </row>
    <row r="20" spans="1:12">
      <c r="A20" s="31"/>
      <c r="B20" s="39"/>
      <c r="C20" s="40" t="s">
        <v>22</v>
      </c>
      <c r="D20" s="41">
        <v>1198717650</v>
      </c>
      <c r="E20" s="41"/>
      <c r="F20" s="41">
        <f t="shared" si="0"/>
        <v>1198717650</v>
      </c>
      <c r="G20" s="42">
        <v>627899277</v>
      </c>
      <c r="H20" s="42">
        <v>627899277</v>
      </c>
      <c r="I20" s="43">
        <f t="shared" si="1"/>
        <v>-570818373</v>
      </c>
      <c r="K20" s="35"/>
      <c r="L20" s="35"/>
    </row>
    <row r="21" spans="1:12">
      <c r="A21" s="31"/>
      <c r="B21" s="39"/>
      <c r="C21" s="40" t="s">
        <v>23</v>
      </c>
      <c r="D21" s="41">
        <v>0</v>
      </c>
      <c r="E21" s="41">
        <v>0</v>
      </c>
      <c r="F21" s="41">
        <f t="shared" si="0"/>
        <v>0</v>
      </c>
      <c r="G21" s="42">
        <v>0</v>
      </c>
      <c r="H21" s="42">
        <v>0</v>
      </c>
      <c r="I21" s="43">
        <f t="shared" si="1"/>
        <v>0</v>
      </c>
      <c r="K21" s="35"/>
      <c r="L21" s="35"/>
    </row>
    <row r="22" spans="1:12">
      <c r="A22" s="31"/>
      <c r="B22" s="39"/>
      <c r="C22" s="40" t="s">
        <v>24</v>
      </c>
      <c r="D22" s="41">
        <v>130365084</v>
      </c>
      <c r="E22" s="41"/>
      <c r="F22" s="41">
        <f t="shared" si="0"/>
        <v>130365084</v>
      </c>
      <c r="G22" s="42">
        <v>61535201</v>
      </c>
      <c r="H22" s="42">
        <v>61535201</v>
      </c>
      <c r="I22" s="43">
        <f t="shared" si="1"/>
        <v>-68829883</v>
      </c>
      <c r="K22" s="35"/>
      <c r="L22" s="35"/>
    </row>
    <row r="23" spans="1:12" ht="33.75" customHeight="1">
      <c r="A23" s="31"/>
      <c r="B23" s="39"/>
      <c r="C23" s="44" t="s">
        <v>25</v>
      </c>
      <c r="D23" s="45">
        <v>562884575</v>
      </c>
      <c r="E23" s="45"/>
      <c r="F23" s="41">
        <f t="shared" si="0"/>
        <v>562884575</v>
      </c>
      <c r="G23" s="46">
        <v>243519993</v>
      </c>
      <c r="H23" s="46">
        <v>243519993</v>
      </c>
      <c r="I23" s="43">
        <f t="shared" si="1"/>
        <v>-319364582</v>
      </c>
      <c r="K23" s="35"/>
      <c r="L23" s="35"/>
    </row>
    <row r="24" spans="1:12">
      <c r="A24" s="31"/>
      <c r="B24" s="39"/>
      <c r="C24" s="40" t="s">
        <v>26</v>
      </c>
      <c r="D24" s="45">
        <v>0</v>
      </c>
      <c r="E24" s="45">
        <v>0</v>
      </c>
      <c r="F24" s="41">
        <v>0</v>
      </c>
      <c r="G24" s="46">
        <v>0</v>
      </c>
      <c r="H24" s="46">
        <v>0</v>
      </c>
      <c r="I24" s="43">
        <f t="shared" si="1"/>
        <v>0</v>
      </c>
      <c r="K24" s="35"/>
      <c r="L24" s="35"/>
    </row>
    <row r="25" spans="1:12">
      <c r="A25" s="31"/>
      <c r="B25" s="39"/>
      <c r="C25" s="40" t="s">
        <v>27</v>
      </c>
      <c r="D25" s="41">
        <v>0</v>
      </c>
      <c r="E25" s="41">
        <v>0</v>
      </c>
      <c r="F25" s="41">
        <v>0</v>
      </c>
      <c r="G25" s="42">
        <v>0</v>
      </c>
      <c r="H25" s="42">
        <v>0</v>
      </c>
      <c r="I25" s="43">
        <f t="shared" si="1"/>
        <v>0</v>
      </c>
      <c r="K25" s="35"/>
      <c r="L25" s="35"/>
    </row>
    <row r="26" spans="1:12">
      <c r="A26" s="31"/>
      <c r="B26" s="39"/>
      <c r="C26" s="40" t="s">
        <v>28</v>
      </c>
      <c r="D26" s="41">
        <v>1335759235</v>
      </c>
      <c r="E26" s="41"/>
      <c r="F26" s="41">
        <f t="shared" ref="F26:F28" si="3">D26+E26</f>
        <v>1335759235</v>
      </c>
      <c r="G26" s="42">
        <v>505871451</v>
      </c>
      <c r="H26" s="42">
        <v>505871451</v>
      </c>
      <c r="I26" s="43">
        <f t="shared" si="1"/>
        <v>-829887784</v>
      </c>
      <c r="K26" s="35"/>
      <c r="L26" s="35"/>
    </row>
    <row r="27" spans="1:12">
      <c r="A27" s="31"/>
      <c r="B27" s="39"/>
      <c r="C27" s="40" t="s">
        <v>29</v>
      </c>
      <c r="D27" s="41">
        <v>3076295126</v>
      </c>
      <c r="E27" s="41"/>
      <c r="F27" s="41">
        <f t="shared" si="3"/>
        <v>3076295126</v>
      </c>
      <c r="G27" s="42">
        <v>1978392734</v>
      </c>
      <c r="H27" s="42">
        <v>1978392734</v>
      </c>
      <c r="I27" s="43">
        <f t="shared" si="1"/>
        <v>-1097902392</v>
      </c>
      <c r="K27" s="35"/>
      <c r="L27" s="35"/>
    </row>
    <row r="28" spans="1:12">
      <c r="A28" s="47"/>
      <c r="B28" s="48"/>
      <c r="C28" s="49" t="s">
        <v>30</v>
      </c>
      <c r="D28" s="50">
        <v>0</v>
      </c>
      <c r="E28" s="50"/>
      <c r="F28" s="42">
        <f t="shared" si="3"/>
        <v>0</v>
      </c>
      <c r="G28" s="50">
        <v>0</v>
      </c>
      <c r="H28" s="50">
        <v>0</v>
      </c>
      <c r="I28" s="51">
        <f t="shared" si="1"/>
        <v>0</v>
      </c>
      <c r="K28" s="35"/>
      <c r="L28" s="35"/>
    </row>
    <row r="29" spans="1:12">
      <c r="A29" s="31"/>
      <c r="B29" s="28" t="s">
        <v>31</v>
      </c>
      <c r="C29" s="29"/>
      <c r="D29" s="37">
        <f t="shared" ref="D29:I29" si="4">SUM(D30:D34)</f>
        <v>1188345132</v>
      </c>
      <c r="E29" s="37">
        <f t="shared" si="4"/>
        <v>0</v>
      </c>
      <c r="F29" s="37">
        <f t="shared" si="4"/>
        <v>1188345132</v>
      </c>
      <c r="G29" s="38">
        <f>SUM(G30:G34)</f>
        <v>1026549770</v>
      </c>
      <c r="H29" s="38">
        <f t="shared" si="4"/>
        <v>1026549770</v>
      </c>
      <c r="I29" s="37">
        <f t="shared" si="4"/>
        <v>-161795362</v>
      </c>
      <c r="K29" s="35"/>
      <c r="L29" s="35"/>
    </row>
    <row r="30" spans="1:12">
      <c r="A30" s="31"/>
      <c r="B30" s="39"/>
      <c r="C30" s="40" t="s">
        <v>32</v>
      </c>
      <c r="D30" s="41">
        <v>0</v>
      </c>
      <c r="E30" s="41"/>
      <c r="F30" s="41">
        <f t="shared" ref="F30:F35" si="5">D30+E30</f>
        <v>0</v>
      </c>
      <c r="G30" s="42">
        <v>25561</v>
      </c>
      <c r="H30" s="42">
        <v>25561</v>
      </c>
      <c r="I30" s="43">
        <f t="shared" ref="I30:I40" si="6">H30-D30</f>
        <v>25561</v>
      </c>
      <c r="K30" s="35"/>
      <c r="L30" s="35"/>
    </row>
    <row r="31" spans="1:12">
      <c r="A31" s="31"/>
      <c r="B31" s="39"/>
      <c r="C31" s="40" t="s">
        <v>33</v>
      </c>
      <c r="D31" s="41">
        <v>144533655</v>
      </c>
      <c r="E31" s="41"/>
      <c r="F31" s="41">
        <f t="shared" si="5"/>
        <v>144533655</v>
      </c>
      <c r="G31" s="42">
        <v>72266826</v>
      </c>
      <c r="H31" s="42">
        <v>72266826</v>
      </c>
      <c r="I31" s="43">
        <f t="shared" si="6"/>
        <v>-72266829</v>
      </c>
      <c r="K31" s="35"/>
      <c r="L31" s="35"/>
    </row>
    <row r="32" spans="1:12">
      <c r="A32" s="31"/>
      <c r="B32" s="39"/>
      <c r="C32" s="40" t="s">
        <v>34</v>
      </c>
      <c r="D32" s="41">
        <v>680677927</v>
      </c>
      <c r="E32" s="41"/>
      <c r="F32" s="41">
        <f t="shared" si="5"/>
        <v>680677927</v>
      </c>
      <c r="G32" s="42">
        <v>373733625</v>
      </c>
      <c r="H32" s="42">
        <v>373733625</v>
      </c>
      <c r="I32" s="43">
        <f t="shared" si="6"/>
        <v>-306944302</v>
      </c>
      <c r="K32" s="35"/>
      <c r="L32" s="35"/>
    </row>
    <row r="33" spans="1:12" ht="26.25" customHeight="1">
      <c r="A33" s="31"/>
      <c r="B33" s="39"/>
      <c r="C33" s="52" t="s">
        <v>35</v>
      </c>
      <c r="D33" s="45">
        <v>24245271</v>
      </c>
      <c r="E33" s="45"/>
      <c r="F33" s="41">
        <f t="shared" si="5"/>
        <v>24245271</v>
      </c>
      <c r="G33" s="46">
        <v>15406726</v>
      </c>
      <c r="H33" s="46">
        <v>15406726</v>
      </c>
      <c r="I33" s="43">
        <f t="shared" si="6"/>
        <v>-8838545</v>
      </c>
      <c r="K33" s="35"/>
      <c r="L33" s="35"/>
    </row>
    <row r="34" spans="1:12">
      <c r="A34" s="31"/>
      <c r="B34" s="39"/>
      <c r="C34" s="40" t="s">
        <v>36</v>
      </c>
      <c r="D34" s="41">
        <v>338888279</v>
      </c>
      <c r="E34" s="41"/>
      <c r="F34" s="41">
        <f t="shared" si="5"/>
        <v>338888279</v>
      </c>
      <c r="G34" s="42">
        <v>565117032</v>
      </c>
      <c r="H34" s="42">
        <v>565117032</v>
      </c>
      <c r="I34" s="43">
        <f t="shared" si="6"/>
        <v>226228753</v>
      </c>
      <c r="K34" s="35"/>
      <c r="L34" s="35"/>
    </row>
    <row r="35" spans="1:12">
      <c r="A35" s="31"/>
      <c r="B35" s="28" t="s">
        <v>37</v>
      </c>
      <c r="C35" s="29"/>
      <c r="D35" s="33">
        <v>0</v>
      </c>
      <c r="E35" s="33">
        <v>0</v>
      </c>
      <c r="F35" s="41">
        <f t="shared" si="5"/>
        <v>0</v>
      </c>
      <c r="G35" s="34">
        <v>0</v>
      </c>
      <c r="H35" s="34">
        <v>0</v>
      </c>
      <c r="I35" s="30">
        <f t="shared" si="6"/>
        <v>0</v>
      </c>
      <c r="K35" s="35"/>
      <c r="L35" s="35"/>
    </row>
    <row r="36" spans="1:12">
      <c r="A36" s="31"/>
      <c r="B36" s="28" t="s">
        <v>38</v>
      </c>
      <c r="C36" s="29"/>
      <c r="D36" s="30">
        <f t="shared" ref="D36:I36" si="7">D37</f>
        <v>0</v>
      </c>
      <c r="E36" s="30">
        <f t="shared" si="7"/>
        <v>0</v>
      </c>
      <c r="F36" s="30">
        <f t="shared" si="7"/>
        <v>0</v>
      </c>
      <c r="G36" s="53">
        <f t="shared" si="7"/>
        <v>0</v>
      </c>
      <c r="H36" s="53">
        <f t="shared" si="7"/>
        <v>0</v>
      </c>
      <c r="I36" s="30">
        <f t="shared" si="7"/>
        <v>0</v>
      </c>
      <c r="K36" s="35"/>
      <c r="L36" s="35"/>
    </row>
    <row r="37" spans="1:12">
      <c r="A37" s="31"/>
      <c r="B37" s="39"/>
      <c r="C37" s="40" t="s">
        <v>39</v>
      </c>
      <c r="D37" s="41">
        <v>0</v>
      </c>
      <c r="E37" s="41">
        <v>0</v>
      </c>
      <c r="F37" s="41">
        <f t="shared" ref="F37" si="8">D37+E37</f>
        <v>0</v>
      </c>
      <c r="G37" s="42">
        <v>0</v>
      </c>
      <c r="H37" s="42">
        <v>0</v>
      </c>
      <c r="I37" s="43">
        <f t="shared" si="6"/>
        <v>0</v>
      </c>
      <c r="K37" s="35"/>
      <c r="L37" s="35"/>
    </row>
    <row r="38" spans="1:12">
      <c r="A38" s="31"/>
      <c r="B38" s="28" t="s">
        <v>40</v>
      </c>
      <c r="C38" s="29"/>
      <c r="D38" s="30">
        <f>SUM(D39:D40)</f>
        <v>0</v>
      </c>
      <c r="E38" s="30">
        <f t="shared" ref="E38:I38" si="9">SUM(E39:E40)</f>
        <v>0</v>
      </c>
      <c r="F38" s="30">
        <f t="shared" si="9"/>
        <v>0</v>
      </c>
      <c r="G38" s="53">
        <f t="shared" si="9"/>
        <v>0</v>
      </c>
      <c r="H38" s="53">
        <f t="shared" si="9"/>
        <v>0</v>
      </c>
      <c r="I38" s="30">
        <f t="shared" si="9"/>
        <v>0</v>
      </c>
      <c r="K38" s="35"/>
      <c r="L38" s="35"/>
    </row>
    <row r="39" spans="1:12">
      <c r="A39" s="31"/>
      <c r="B39" s="39"/>
      <c r="C39" s="40" t="s">
        <v>41</v>
      </c>
      <c r="D39" s="41">
        <v>0</v>
      </c>
      <c r="E39" s="41">
        <v>0</v>
      </c>
      <c r="F39" s="41">
        <f t="shared" ref="F39" si="10">D39+E39</f>
        <v>0</v>
      </c>
      <c r="G39" s="42">
        <v>0</v>
      </c>
      <c r="H39" s="42">
        <v>0</v>
      </c>
      <c r="I39" s="43">
        <f t="shared" si="6"/>
        <v>0</v>
      </c>
      <c r="J39" s="54"/>
      <c r="K39" s="35"/>
      <c r="L39" s="35"/>
    </row>
    <row r="40" spans="1:12">
      <c r="A40" s="31"/>
      <c r="B40" s="39"/>
      <c r="C40" s="40" t="s">
        <v>42</v>
      </c>
      <c r="D40" s="41"/>
      <c r="E40" s="41"/>
      <c r="F40" s="41"/>
      <c r="G40" s="41"/>
      <c r="H40" s="41"/>
      <c r="I40" s="43">
        <f t="shared" si="6"/>
        <v>0</v>
      </c>
      <c r="K40" s="35"/>
      <c r="L40" s="35"/>
    </row>
    <row r="41" spans="1:12" ht="9" customHeight="1">
      <c r="A41" s="31"/>
      <c r="B41" s="39"/>
      <c r="C41" s="40"/>
      <c r="D41" s="43"/>
      <c r="E41" s="43"/>
      <c r="F41" s="43"/>
      <c r="G41" s="43"/>
      <c r="H41" s="43"/>
      <c r="I41" s="43"/>
      <c r="K41" s="35"/>
      <c r="L41" s="35"/>
    </row>
    <row r="42" spans="1:12">
      <c r="A42" s="27" t="s">
        <v>43</v>
      </c>
      <c r="B42" s="28"/>
      <c r="C42" s="29"/>
      <c r="D42" s="37">
        <f>D10+D11+D12+D13+D14+D15+D16+D17+D29+D35+D36+D38</f>
        <v>45403097771</v>
      </c>
      <c r="E42" s="37">
        <f t="shared" ref="E42:I42" si="11">E10+E11+E12+E13+E14+E15+E16+E17+E29+E35+E36+E38</f>
        <v>0</v>
      </c>
      <c r="F42" s="37">
        <f t="shared" si="11"/>
        <v>45403097771</v>
      </c>
      <c r="G42" s="38">
        <f>G10+G11+G12+G13+G14+G15+G16+G17+G29+G35+G36+G38</f>
        <v>26356851329</v>
      </c>
      <c r="H42" s="37">
        <f t="shared" si="11"/>
        <v>26356851329</v>
      </c>
      <c r="I42" s="37">
        <f t="shared" si="11"/>
        <v>-19046246442</v>
      </c>
      <c r="K42" s="35"/>
      <c r="L42" s="35"/>
    </row>
    <row r="43" spans="1:12" ht="6.75" customHeight="1">
      <c r="A43" s="55"/>
      <c r="B43" s="56"/>
      <c r="C43" s="57"/>
      <c r="D43" s="58"/>
      <c r="E43" s="58"/>
      <c r="F43" s="58"/>
      <c r="G43" s="58"/>
      <c r="H43" s="58"/>
      <c r="I43" s="58"/>
      <c r="K43" s="35"/>
      <c r="L43" s="35"/>
    </row>
    <row r="44" spans="1:12">
      <c r="A44" s="27" t="s">
        <v>44</v>
      </c>
      <c r="B44" s="28"/>
      <c r="C44" s="29"/>
      <c r="D44" s="59"/>
      <c r="E44" s="59"/>
      <c r="F44" s="59"/>
      <c r="G44" s="59"/>
      <c r="H44" s="59"/>
      <c r="I44" s="60">
        <f>IF(I42&gt;=1,I42,0)</f>
        <v>0</v>
      </c>
      <c r="K44" s="35"/>
      <c r="L44" s="35"/>
    </row>
    <row r="45" spans="1:12" ht="9.75" customHeight="1">
      <c r="A45" s="61"/>
      <c r="B45" s="62"/>
      <c r="C45" s="63"/>
      <c r="D45" s="64"/>
      <c r="E45" s="64"/>
      <c r="F45" s="64"/>
      <c r="G45" s="64"/>
      <c r="H45" s="64"/>
      <c r="I45" s="65"/>
      <c r="K45" s="35"/>
      <c r="L45" s="35"/>
    </row>
    <row r="46" spans="1:12">
      <c r="A46" s="8" t="s">
        <v>3</v>
      </c>
      <c r="B46" s="9"/>
      <c r="C46" s="9"/>
      <c r="D46" s="10" t="s">
        <v>4</v>
      </c>
      <c r="E46" s="11"/>
      <c r="F46" s="11"/>
      <c r="G46" s="11"/>
      <c r="H46" s="12"/>
      <c r="I46" s="13" t="s">
        <v>5</v>
      </c>
      <c r="K46" s="35"/>
      <c r="L46" s="35"/>
    </row>
    <row r="47" spans="1:12">
      <c r="A47" s="14"/>
      <c r="B47" s="15"/>
      <c r="C47" s="15"/>
      <c r="D47" s="16" t="s">
        <v>6</v>
      </c>
      <c r="E47" s="17" t="s">
        <v>45</v>
      </c>
      <c r="F47" s="17" t="s">
        <v>8</v>
      </c>
      <c r="G47" s="17" t="s">
        <v>9</v>
      </c>
      <c r="H47" s="17" t="s">
        <v>10</v>
      </c>
      <c r="I47" s="14"/>
      <c r="K47" s="35"/>
      <c r="L47" s="35"/>
    </row>
    <row r="48" spans="1:12">
      <c r="A48" s="18"/>
      <c r="B48" s="19"/>
      <c r="C48" s="19"/>
      <c r="D48" s="20"/>
      <c r="E48" s="21" t="s">
        <v>46</v>
      </c>
      <c r="F48" s="21"/>
      <c r="G48" s="21"/>
      <c r="H48" s="21"/>
      <c r="I48" s="22"/>
      <c r="K48" s="35"/>
      <c r="L48" s="35"/>
    </row>
    <row r="49" spans="1:12">
      <c r="A49" s="27" t="s">
        <v>47</v>
      </c>
      <c r="B49" s="28"/>
      <c r="C49" s="29"/>
      <c r="D49" s="66"/>
      <c r="E49" s="66"/>
      <c r="F49" s="66"/>
      <c r="G49" s="66"/>
      <c r="H49" s="66"/>
      <c r="I49" s="66"/>
      <c r="K49" s="35"/>
      <c r="L49" s="35"/>
    </row>
    <row r="50" spans="1:12">
      <c r="A50" s="31"/>
      <c r="B50" s="28" t="s">
        <v>48</v>
      </c>
      <c r="C50" s="29"/>
      <c r="D50" s="30">
        <f t="shared" ref="D50:I50" si="12">SUM(D51:D60)</f>
        <v>27445083470</v>
      </c>
      <c r="E50" s="30">
        <f t="shared" si="12"/>
        <v>0</v>
      </c>
      <c r="F50" s="30">
        <f t="shared" si="12"/>
        <v>27445083470</v>
      </c>
      <c r="G50" s="53">
        <f t="shared" si="12"/>
        <v>13869493661</v>
      </c>
      <c r="H50" s="53">
        <f t="shared" si="12"/>
        <v>13869493661</v>
      </c>
      <c r="I50" s="30">
        <f t="shared" si="12"/>
        <v>-13575589809</v>
      </c>
      <c r="K50" s="35"/>
      <c r="L50" s="35"/>
    </row>
    <row r="51" spans="1:12">
      <c r="A51" s="55"/>
      <c r="B51" s="56"/>
      <c r="C51" s="40" t="s">
        <v>49</v>
      </c>
      <c r="D51" s="67">
        <v>17839525363</v>
      </c>
      <c r="E51" s="67"/>
      <c r="F51" s="41">
        <f t="shared" ref="F51" si="13">D51+E51</f>
        <v>17839525363</v>
      </c>
      <c r="G51" s="50">
        <v>8732404769</v>
      </c>
      <c r="H51" s="50">
        <v>8732404769</v>
      </c>
      <c r="I51" s="43">
        <f t="shared" ref="I51" si="14">H51-D51</f>
        <v>-9107120594</v>
      </c>
      <c r="K51" s="35"/>
      <c r="L51" s="35"/>
    </row>
    <row r="52" spans="1:12">
      <c r="A52" s="55"/>
      <c r="B52" s="56"/>
      <c r="C52" s="40" t="s">
        <v>50</v>
      </c>
      <c r="D52" s="68"/>
      <c r="E52" s="68"/>
      <c r="F52" s="68"/>
      <c r="G52" s="69"/>
      <c r="H52" s="69"/>
      <c r="I52" s="43"/>
      <c r="K52" s="35"/>
      <c r="L52" s="35"/>
    </row>
    <row r="53" spans="1:12">
      <c r="A53" s="55"/>
      <c r="B53" s="56"/>
      <c r="C53" s="40" t="s">
        <v>51</v>
      </c>
      <c r="D53" s="67">
        <v>1898535513</v>
      </c>
      <c r="E53" s="67"/>
      <c r="F53" s="41">
        <f t="shared" ref="F53" si="15">D53+E53</f>
        <v>1898535513</v>
      </c>
      <c r="G53" s="50">
        <v>919574593</v>
      </c>
      <c r="H53" s="50">
        <v>919574593</v>
      </c>
      <c r="I53" s="43">
        <f>H53-D53</f>
        <v>-978960920</v>
      </c>
      <c r="K53" s="35"/>
      <c r="L53" s="35"/>
    </row>
    <row r="54" spans="1:12">
      <c r="A54" s="55"/>
      <c r="B54" s="56"/>
      <c r="C54" s="40" t="s">
        <v>52</v>
      </c>
      <c r="D54" s="68"/>
      <c r="E54" s="68"/>
      <c r="F54" s="68"/>
      <c r="G54" s="69"/>
      <c r="H54" s="69"/>
      <c r="I54" s="68"/>
      <c r="K54" s="35"/>
      <c r="L54" s="35"/>
    </row>
    <row r="55" spans="1:12">
      <c r="A55" s="31"/>
      <c r="B55" s="39"/>
      <c r="C55" s="40" t="s">
        <v>53</v>
      </c>
      <c r="D55" s="67">
        <v>1672535995</v>
      </c>
      <c r="E55" s="67"/>
      <c r="F55" s="41">
        <f t="shared" ref="F55:F60" si="16">D55+E55</f>
        <v>1672535995</v>
      </c>
      <c r="G55" s="50">
        <v>910509919</v>
      </c>
      <c r="H55" s="50">
        <v>910509919</v>
      </c>
      <c r="I55" s="43">
        <f t="shared" ref="I55:I60" si="17">H55-D55</f>
        <v>-762026076</v>
      </c>
      <c r="K55" s="35"/>
      <c r="L55" s="35"/>
    </row>
    <row r="56" spans="1:12" ht="27.75" customHeight="1">
      <c r="A56" s="31"/>
      <c r="B56" s="39"/>
      <c r="C56" s="52" t="s">
        <v>54</v>
      </c>
      <c r="D56" s="67">
        <v>3387726375</v>
      </c>
      <c r="E56" s="67"/>
      <c r="F56" s="41">
        <f t="shared" si="16"/>
        <v>3387726375</v>
      </c>
      <c r="G56" s="50">
        <v>1698867972</v>
      </c>
      <c r="H56" s="50">
        <v>1698867972</v>
      </c>
      <c r="I56" s="43">
        <f t="shared" si="17"/>
        <v>-1688858403</v>
      </c>
      <c r="K56" s="35"/>
      <c r="L56" s="35"/>
    </row>
    <row r="57" spans="1:12">
      <c r="A57" s="31"/>
      <c r="B57" s="39"/>
      <c r="C57" s="40" t="s">
        <v>55</v>
      </c>
      <c r="D57" s="41">
        <v>404579241</v>
      </c>
      <c r="E57" s="41"/>
      <c r="F57" s="41">
        <f t="shared" si="16"/>
        <v>404579241</v>
      </c>
      <c r="G57" s="42">
        <v>447049842</v>
      </c>
      <c r="H57" s="42">
        <v>447049842</v>
      </c>
      <c r="I57" s="43">
        <f t="shared" si="17"/>
        <v>42470601</v>
      </c>
      <c r="K57" s="35"/>
      <c r="L57" s="35"/>
    </row>
    <row r="58" spans="1:12">
      <c r="A58" s="47"/>
      <c r="B58" s="48"/>
      <c r="C58" s="49" t="s">
        <v>56</v>
      </c>
      <c r="D58" s="46">
        <v>368349095</v>
      </c>
      <c r="E58" s="46"/>
      <c r="F58" s="42">
        <f t="shared" si="16"/>
        <v>368349095</v>
      </c>
      <c r="G58" s="42">
        <v>179385988</v>
      </c>
      <c r="H58" s="42">
        <v>179385988</v>
      </c>
      <c r="I58" s="51">
        <f t="shared" si="17"/>
        <v>-188963107</v>
      </c>
      <c r="K58" s="35"/>
      <c r="L58" s="35"/>
    </row>
    <row r="59" spans="1:12" ht="25.5">
      <c r="A59" s="31"/>
      <c r="B59" s="39"/>
      <c r="C59" s="52" t="s">
        <v>57</v>
      </c>
      <c r="D59" s="67">
        <v>284761814</v>
      </c>
      <c r="E59" s="67"/>
      <c r="F59" s="41">
        <f t="shared" si="16"/>
        <v>284761814</v>
      </c>
      <c r="G59" s="50">
        <v>170939394</v>
      </c>
      <c r="H59" s="50">
        <v>170939394</v>
      </c>
      <c r="I59" s="43">
        <f t="shared" si="17"/>
        <v>-113822420</v>
      </c>
      <c r="K59" s="35"/>
      <c r="L59" s="35"/>
    </row>
    <row r="60" spans="1:12">
      <c r="A60" s="31"/>
      <c r="B60" s="39"/>
      <c r="C60" s="52" t="s">
        <v>58</v>
      </c>
      <c r="D60" s="67">
        <v>1589070074</v>
      </c>
      <c r="E60" s="67"/>
      <c r="F60" s="41">
        <f t="shared" si="16"/>
        <v>1589070074</v>
      </c>
      <c r="G60" s="50">
        <v>810761184</v>
      </c>
      <c r="H60" s="50">
        <v>810761184</v>
      </c>
      <c r="I60" s="43">
        <f t="shared" si="17"/>
        <v>-778308890</v>
      </c>
      <c r="K60" s="35"/>
      <c r="L60" s="35"/>
    </row>
    <row r="61" spans="1:12">
      <c r="A61" s="31"/>
      <c r="B61" s="28" t="s">
        <v>59</v>
      </c>
      <c r="C61" s="29"/>
      <c r="D61" s="30">
        <f>SUM(D62:D65)</f>
        <v>3228308663</v>
      </c>
      <c r="E61" s="30">
        <f>SUM(E62:E65)</f>
        <v>0</v>
      </c>
      <c r="F61" s="30">
        <f>SUM(F62:F65)</f>
        <v>3228308663</v>
      </c>
      <c r="G61" s="53">
        <f>SUM(G62:G65)</f>
        <v>2767437260</v>
      </c>
      <c r="H61" s="53">
        <f>SUM(H62:H65)</f>
        <v>2767437260</v>
      </c>
      <c r="I61" s="30">
        <f t="shared" ref="I61" si="18">SUM(I62:I65)</f>
        <v>-460871403</v>
      </c>
      <c r="K61" s="35"/>
      <c r="L61" s="35"/>
    </row>
    <row r="62" spans="1:12">
      <c r="A62" s="31"/>
      <c r="B62" s="39"/>
      <c r="C62" s="40" t="s">
        <v>60</v>
      </c>
      <c r="D62" s="41">
        <v>0</v>
      </c>
      <c r="E62" s="42"/>
      <c r="F62" s="42">
        <f>D62+E62</f>
        <v>0</v>
      </c>
      <c r="G62" s="42">
        <v>244394247</v>
      </c>
      <c r="H62" s="42">
        <v>244394247</v>
      </c>
      <c r="I62" s="43">
        <f>H62-D62</f>
        <v>244394247</v>
      </c>
      <c r="K62" s="35"/>
      <c r="L62" s="35"/>
    </row>
    <row r="63" spans="1:12">
      <c r="A63" s="31"/>
      <c r="B63" s="39"/>
      <c r="C63" s="40" t="s">
        <v>61</v>
      </c>
      <c r="D63" s="41">
        <v>0</v>
      </c>
      <c r="E63" s="42">
        <v>0</v>
      </c>
      <c r="F63" s="42">
        <f t="shared" ref="F63" si="19">D63+E63</f>
        <v>0</v>
      </c>
      <c r="G63" s="42">
        <v>0</v>
      </c>
      <c r="H63" s="42">
        <v>0</v>
      </c>
      <c r="I63" s="43">
        <v>0</v>
      </c>
      <c r="K63" s="35"/>
      <c r="L63" s="35"/>
    </row>
    <row r="64" spans="1:12">
      <c r="A64" s="31"/>
      <c r="B64" s="39"/>
      <c r="C64" s="40" t="s">
        <v>62</v>
      </c>
      <c r="D64" s="41">
        <v>0</v>
      </c>
      <c r="E64" s="42"/>
      <c r="F64" s="42">
        <f>D64+E64</f>
        <v>0</v>
      </c>
      <c r="G64" s="42">
        <v>210491217</v>
      </c>
      <c r="H64" s="42">
        <v>210491217</v>
      </c>
      <c r="I64" s="43">
        <f>H64-D64</f>
        <v>210491217</v>
      </c>
      <c r="K64" s="35"/>
      <c r="L64" s="35"/>
    </row>
    <row r="65" spans="1:13">
      <c r="A65" s="31"/>
      <c r="B65" s="39"/>
      <c r="C65" s="40" t="s">
        <v>63</v>
      </c>
      <c r="D65" s="41">
        <v>3228308663</v>
      </c>
      <c r="E65" s="42"/>
      <c r="F65" s="42">
        <f>D65+E65</f>
        <v>3228308663</v>
      </c>
      <c r="G65" s="42">
        <v>2312551796</v>
      </c>
      <c r="H65" s="42">
        <v>2312551796</v>
      </c>
      <c r="I65" s="43">
        <f>H65-D65</f>
        <v>-915756867</v>
      </c>
      <c r="K65" s="35"/>
      <c r="L65" s="35"/>
    </row>
    <row r="66" spans="1:13">
      <c r="A66" s="31"/>
      <c r="B66" s="28" t="s">
        <v>64</v>
      </c>
      <c r="C66" s="29"/>
      <c r="D66" s="30">
        <f t="shared" ref="D66:I66" si="20">D67+D68</f>
        <v>1287030734</v>
      </c>
      <c r="E66" s="30">
        <f t="shared" si="20"/>
        <v>0</v>
      </c>
      <c r="F66" s="30">
        <f t="shared" si="20"/>
        <v>1287030734</v>
      </c>
      <c r="G66" s="53">
        <f>G67+G68</f>
        <v>504464585</v>
      </c>
      <c r="H66" s="53">
        <f>H67+H68</f>
        <v>504464585</v>
      </c>
      <c r="I66" s="30">
        <f t="shared" si="20"/>
        <v>-782566149</v>
      </c>
      <c r="K66" s="35"/>
      <c r="L66" s="35"/>
    </row>
    <row r="67" spans="1:13">
      <c r="A67" s="31"/>
      <c r="B67" s="39"/>
      <c r="C67" s="40" t="s">
        <v>65</v>
      </c>
      <c r="D67" s="67">
        <v>1287030734</v>
      </c>
      <c r="E67" s="45"/>
      <c r="F67" s="41">
        <f t="shared" ref="F67:F72" si="21">D67+E67</f>
        <v>1287030734</v>
      </c>
      <c r="G67" s="46">
        <v>504464585</v>
      </c>
      <c r="H67" s="46">
        <v>504464585</v>
      </c>
      <c r="I67" s="43">
        <f>H67-D67</f>
        <v>-782566149</v>
      </c>
      <c r="K67" s="35"/>
    </row>
    <row r="68" spans="1:13">
      <c r="A68" s="31"/>
      <c r="B68" s="39"/>
      <c r="C68" s="40" t="s">
        <v>66</v>
      </c>
      <c r="D68" s="41">
        <v>0</v>
      </c>
      <c r="E68" s="41">
        <v>0</v>
      </c>
      <c r="F68" s="41">
        <f t="shared" si="21"/>
        <v>0</v>
      </c>
      <c r="G68" s="42">
        <v>0</v>
      </c>
      <c r="H68" s="42">
        <v>0</v>
      </c>
      <c r="I68" s="43">
        <f>H68-D68</f>
        <v>0</v>
      </c>
      <c r="K68" s="35"/>
    </row>
    <row r="69" spans="1:13">
      <c r="A69" s="31"/>
      <c r="B69" s="56" t="s">
        <v>67</v>
      </c>
      <c r="C69" s="57"/>
      <c r="D69" s="45">
        <v>0</v>
      </c>
      <c r="E69" s="45">
        <v>0</v>
      </c>
      <c r="F69" s="41">
        <f t="shared" si="21"/>
        <v>0</v>
      </c>
      <c r="G69" s="46">
        <v>0</v>
      </c>
      <c r="H69" s="46">
        <v>0</v>
      </c>
      <c r="I69" s="43">
        <f>H69-D69</f>
        <v>0</v>
      </c>
      <c r="K69" s="35"/>
    </row>
    <row r="70" spans="1:13">
      <c r="A70" s="31"/>
      <c r="B70" s="56" t="s">
        <v>68</v>
      </c>
      <c r="C70" s="57"/>
      <c r="D70" s="41">
        <f>D71+D72</f>
        <v>0</v>
      </c>
      <c r="E70" s="41">
        <f>+E71+E72</f>
        <v>0</v>
      </c>
      <c r="F70" s="41">
        <f>F71+F72</f>
        <v>0</v>
      </c>
      <c r="G70" s="42">
        <f>+G71+G72</f>
        <v>39490911</v>
      </c>
      <c r="H70" s="42">
        <f>+H71+H72</f>
        <v>39490911</v>
      </c>
      <c r="I70" s="43">
        <f>H70-D70</f>
        <v>39490911</v>
      </c>
      <c r="K70" s="35"/>
      <c r="L70" s="35"/>
    </row>
    <row r="71" spans="1:13">
      <c r="A71" s="31"/>
      <c r="B71" s="39" t="s">
        <v>69</v>
      </c>
      <c r="C71" s="40"/>
      <c r="D71" s="41">
        <v>0</v>
      </c>
      <c r="E71" s="41"/>
      <c r="F71" s="41">
        <f t="shared" ref="F71" si="22">D71+E71</f>
        <v>0</v>
      </c>
      <c r="G71" s="42">
        <v>39490911</v>
      </c>
      <c r="H71" s="42">
        <v>39490911</v>
      </c>
      <c r="I71" s="43">
        <f>H71-D71</f>
        <v>39490911</v>
      </c>
      <c r="K71" s="35"/>
      <c r="L71" s="35"/>
    </row>
    <row r="72" spans="1:13">
      <c r="A72" s="31"/>
      <c r="B72" s="56" t="s">
        <v>70</v>
      </c>
      <c r="C72" s="57"/>
      <c r="D72" s="70">
        <v>0</v>
      </c>
      <c r="E72" s="41">
        <v>0</v>
      </c>
      <c r="F72" s="41">
        <f t="shared" si="21"/>
        <v>0</v>
      </c>
      <c r="G72" s="42">
        <v>0</v>
      </c>
      <c r="H72" s="42">
        <v>0</v>
      </c>
      <c r="I72" s="41">
        <f t="shared" ref="I72" si="23">H72-D72</f>
        <v>0</v>
      </c>
      <c r="K72" s="35"/>
      <c r="L72" s="35"/>
    </row>
    <row r="73" spans="1:13">
      <c r="A73" s="27" t="s">
        <v>71</v>
      </c>
      <c r="B73" s="28"/>
      <c r="C73" s="29"/>
      <c r="D73" s="71">
        <f t="shared" ref="D73:I73" si="24">D50+D61+D66+D69+D70</f>
        <v>31960422867</v>
      </c>
      <c r="E73" s="71">
        <f t="shared" si="24"/>
        <v>0</v>
      </c>
      <c r="F73" s="71">
        <f t="shared" si="24"/>
        <v>31960422867</v>
      </c>
      <c r="G73" s="72">
        <f t="shared" si="24"/>
        <v>17180886417</v>
      </c>
      <c r="H73" s="72">
        <f t="shared" si="24"/>
        <v>17180886417</v>
      </c>
      <c r="I73" s="71">
        <f t="shared" si="24"/>
        <v>-14779536450</v>
      </c>
      <c r="K73" s="35"/>
      <c r="L73" s="35"/>
    </row>
    <row r="74" spans="1:13" ht="4.5" customHeight="1">
      <c r="A74" s="31"/>
      <c r="B74" s="56"/>
      <c r="C74" s="57"/>
      <c r="D74" s="73"/>
      <c r="E74" s="73"/>
      <c r="F74" s="73"/>
      <c r="G74" s="74"/>
      <c r="H74" s="74"/>
      <c r="I74" s="73"/>
      <c r="K74" s="35"/>
      <c r="L74" s="35"/>
    </row>
    <row r="75" spans="1:13">
      <c r="A75" s="27" t="s">
        <v>72</v>
      </c>
      <c r="B75" s="28"/>
      <c r="C75" s="29"/>
      <c r="D75" s="30">
        <f t="shared" ref="D75" si="25">D76</f>
        <v>0</v>
      </c>
      <c r="E75" s="30">
        <f>E76</f>
        <v>0</v>
      </c>
      <c r="F75" s="30">
        <f t="shared" ref="F75" si="26">D75+E75</f>
        <v>0</v>
      </c>
      <c r="G75" s="53">
        <f>G76</f>
        <v>0</v>
      </c>
      <c r="H75" s="53">
        <f>H76</f>
        <v>0</v>
      </c>
      <c r="I75" s="30">
        <f>I76</f>
        <v>0</v>
      </c>
      <c r="K75" s="35"/>
      <c r="L75" s="35"/>
    </row>
    <row r="76" spans="1:13">
      <c r="A76" s="31"/>
      <c r="B76" s="56" t="s">
        <v>72</v>
      </c>
      <c r="C76" s="57"/>
      <c r="D76" s="41">
        <f>D77+D78</f>
        <v>0</v>
      </c>
      <c r="E76" s="41">
        <f>E77+E78</f>
        <v>0</v>
      </c>
      <c r="F76" s="41">
        <f>D76+E76</f>
        <v>0</v>
      </c>
      <c r="G76" s="42">
        <f>G77+G78</f>
        <v>0</v>
      </c>
      <c r="H76" s="42">
        <f>H77+H78</f>
        <v>0</v>
      </c>
      <c r="I76" s="43">
        <f>I77+I78</f>
        <v>0</v>
      </c>
      <c r="K76" s="35"/>
      <c r="L76" s="35"/>
    </row>
    <row r="77" spans="1:13" ht="14.45" customHeight="1">
      <c r="A77" s="31"/>
      <c r="B77" s="56" t="s">
        <v>73</v>
      </c>
      <c r="C77" s="57"/>
      <c r="D77" s="41">
        <v>0</v>
      </c>
      <c r="E77" s="46"/>
      <c r="F77" s="41">
        <f t="shared" ref="F77" si="27">D77+E77</f>
        <v>0</v>
      </c>
      <c r="G77" s="46"/>
      <c r="H77" s="46"/>
      <c r="I77" s="45">
        <f>H77-D77</f>
        <v>0</v>
      </c>
      <c r="K77" s="35"/>
      <c r="L77" s="35"/>
    </row>
    <row r="78" spans="1:13" ht="14.45" customHeight="1">
      <c r="A78" s="31"/>
      <c r="B78" s="56" t="s">
        <v>74</v>
      </c>
      <c r="C78" s="57"/>
      <c r="D78" s="41">
        <v>0</v>
      </c>
      <c r="E78" s="41"/>
      <c r="F78" s="41">
        <f>D78+E78</f>
        <v>0</v>
      </c>
      <c r="G78" s="46"/>
      <c r="H78" s="46"/>
      <c r="I78" s="45">
        <f>H78-D78</f>
        <v>0</v>
      </c>
      <c r="K78" s="35"/>
      <c r="L78" s="35"/>
    </row>
    <row r="79" spans="1:13">
      <c r="A79" s="27" t="s">
        <v>75</v>
      </c>
      <c r="B79" s="28"/>
      <c r="C79" s="29"/>
      <c r="D79" s="30">
        <f t="shared" ref="D79:I79" si="28">D42+D73+D75</f>
        <v>77363520638</v>
      </c>
      <c r="E79" s="30">
        <f t="shared" si="28"/>
        <v>0</v>
      </c>
      <c r="F79" s="30">
        <f t="shared" si="28"/>
        <v>77363520638</v>
      </c>
      <c r="G79" s="53">
        <f t="shared" si="28"/>
        <v>43537737746</v>
      </c>
      <c r="H79" s="53">
        <f t="shared" si="28"/>
        <v>43537737746</v>
      </c>
      <c r="I79" s="30">
        <f t="shared" si="28"/>
        <v>-33825782892</v>
      </c>
      <c r="K79" s="35"/>
      <c r="L79" s="35"/>
      <c r="M79" s="35"/>
    </row>
    <row r="80" spans="1:13" ht="9.75" customHeight="1">
      <c r="A80" s="31"/>
      <c r="B80" s="56"/>
      <c r="C80" s="57"/>
      <c r="D80" s="66"/>
      <c r="E80" s="66"/>
      <c r="F80" s="66"/>
      <c r="G80" s="75"/>
      <c r="H80" s="75"/>
      <c r="I80" s="66"/>
      <c r="K80" s="35"/>
      <c r="L80" s="35"/>
    </row>
    <row r="81" spans="1:12">
      <c r="A81" s="31"/>
      <c r="B81" s="28" t="s">
        <v>76</v>
      </c>
      <c r="C81" s="29"/>
      <c r="D81" s="66"/>
      <c r="E81" s="66"/>
      <c r="F81" s="66"/>
      <c r="G81" s="75"/>
      <c r="H81" s="75"/>
      <c r="I81" s="66"/>
      <c r="K81" s="35"/>
      <c r="L81" s="35"/>
    </row>
    <row r="82" spans="1:12">
      <c r="A82" s="55"/>
      <c r="B82" s="56" t="s">
        <v>77</v>
      </c>
      <c r="C82" s="57"/>
      <c r="D82" s="45">
        <v>0</v>
      </c>
      <c r="E82" s="45">
        <f>E75</f>
        <v>0</v>
      </c>
      <c r="F82" s="45">
        <f t="shared" ref="F82" si="29">D82+E82</f>
        <v>0</v>
      </c>
      <c r="G82" s="46">
        <f>G75</f>
        <v>0</v>
      </c>
      <c r="H82" s="46">
        <f>H75</f>
        <v>0</v>
      </c>
      <c r="I82" s="43">
        <f>H82-D82</f>
        <v>0</v>
      </c>
      <c r="K82" s="35"/>
      <c r="L82" s="35"/>
    </row>
    <row r="83" spans="1:12">
      <c r="A83" s="55"/>
      <c r="B83" s="56" t="s">
        <v>78</v>
      </c>
      <c r="C83" s="57"/>
      <c r="D83" s="58"/>
      <c r="E83" s="58"/>
      <c r="F83" s="58"/>
      <c r="G83" s="76"/>
      <c r="H83" s="76"/>
      <c r="I83" s="58"/>
      <c r="K83" s="35"/>
      <c r="L83" s="35"/>
    </row>
    <row r="84" spans="1:12" ht="25.5" customHeight="1">
      <c r="A84" s="31"/>
      <c r="B84" s="77" t="s">
        <v>79</v>
      </c>
      <c r="C84" s="78"/>
      <c r="D84" s="45">
        <v>0</v>
      </c>
      <c r="E84" s="45">
        <v>0</v>
      </c>
      <c r="F84" s="41">
        <f t="shared" ref="F84" si="30">D84+E84</f>
        <v>0</v>
      </c>
      <c r="G84" s="46">
        <v>0</v>
      </c>
      <c r="H84" s="46">
        <v>0</v>
      </c>
      <c r="I84" s="43">
        <f>H84-D84</f>
        <v>0</v>
      </c>
      <c r="K84" s="35"/>
      <c r="L84" s="35"/>
    </row>
    <row r="85" spans="1:12">
      <c r="A85" s="31"/>
      <c r="B85" s="28" t="s">
        <v>72</v>
      </c>
      <c r="C85" s="29"/>
      <c r="D85" s="37">
        <f t="shared" ref="D85:I85" si="31">D82+D84</f>
        <v>0</v>
      </c>
      <c r="E85" s="37">
        <f>E82+E84</f>
        <v>0</v>
      </c>
      <c r="F85" s="37">
        <f t="shared" si="31"/>
        <v>0</v>
      </c>
      <c r="G85" s="38">
        <f t="shared" si="31"/>
        <v>0</v>
      </c>
      <c r="H85" s="38">
        <f t="shared" si="31"/>
        <v>0</v>
      </c>
      <c r="I85" s="37">
        <f t="shared" si="31"/>
        <v>0</v>
      </c>
      <c r="K85" s="35"/>
      <c r="L85" s="35"/>
    </row>
    <row r="86" spans="1:12" ht="4.5" customHeight="1">
      <c r="A86" s="79"/>
      <c r="B86" s="80"/>
      <c r="C86" s="81"/>
      <c r="D86" s="82"/>
      <c r="E86" s="82"/>
      <c r="F86" s="82"/>
      <c r="G86" s="82"/>
      <c r="H86" s="82"/>
      <c r="I86" s="82"/>
      <c r="K86" s="35"/>
      <c r="L86" s="35"/>
    </row>
    <row r="87" spans="1:12">
      <c r="A87" s="83" t="s">
        <v>80</v>
      </c>
      <c r="B87" s="84"/>
      <c r="C87" s="84"/>
      <c r="D87" s="84"/>
      <c r="E87" s="84"/>
      <c r="F87" s="84"/>
      <c r="G87" s="84"/>
      <c r="H87" s="84"/>
      <c r="I87" s="84"/>
    </row>
    <row r="88" spans="1:12">
      <c r="A88" s="85"/>
      <c r="B88" s="85"/>
      <c r="C88" s="85"/>
      <c r="D88" s="85"/>
      <c r="E88" s="85"/>
      <c r="F88" s="85"/>
      <c r="G88" s="85"/>
      <c r="H88" s="85"/>
      <c r="I88" s="85"/>
    </row>
    <row r="89" spans="1:12">
      <c r="A89" s="85"/>
      <c r="B89" s="85"/>
      <c r="C89" s="85"/>
      <c r="D89" s="85"/>
      <c r="E89" s="85"/>
      <c r="F89" s="85"/>
      <c r="G89" s="85"/>
      <c r="H89" s="85"/>
      <c r="I89" s="85"/>
    </row>
    <row r="90" spans="1:12">
      <c r="A90" s="85"/>
      <c r="B90" s="85"/>
      <c r="C90" s="85"/>
      <c r="D90" s="85"/>
      <c r="E90" s="85"/>
      <c r="F90" s="85"/>
      <c r="G90" s="85"/>
      <c r="H90" s="85"/>
      <c r="I90" s="85"/>
    </row>
    <row r="91" spans="1:12">
      <c r="A91" s="85"/>
      <c r="B91" s="85"/>
      <c r="C91" s="85"/>
      <c r="D91" s="85"/>
      <c r="E91" s="85"/>
      <c r="F91" s="85"/>
      <c r="G91" s="85"/>
      <c r="H91" s="85"/>
      <c r="I91" s="85"/>
    </row>
    <row r="92" spans="1:12">
      <c r="A92" s="85"/>
      <c r="B92" s="85"/>
      <c r="C92" s="85"/>
      <c r="D92" s="85"/>
      <c r="E92" s="85"/>
      <c r="F92" s="85"/>
      <c r="G92" s="85"/>
      <c r="H92" s="85"/>
      <c r="I92" s="85"/>
    </row>
    <row r="93" spans="1:12">
      <c r="A93" s="85"/>
      <c r="B93" s="85"/>
      <c r="C93" s="85"/>
      <c r="D93" s="85"/>
      <c r="E93" s="85"/>
      <c r="F93" s="85"/>
      <c r="G93" s="85"/>
      <c r="H93" s="85"/>
      <c r="I93" s="85"/>
    </row>
    <row r="94" spans="1:12">
      <c r="A94" s="85"/>
      <c r="B94" s="85"/>
      <c r="C94" s="85"/>
      <c r="D94" s="85"/>
      <c r="E94" s="85"/>
      <c r="F94" s="85"/>
      <c r="G94" s="85"/>
      <c r="H94" s="86"/>
      <c r="I94" s="85"/>
    </row>
  </sheetData>
  <mergeCells count="63">
    <mergeCell ref="B85:C85"/>
    <mergeCell ref="B86:C86"/>
    <mergeCell ref="B80:C80"/>
    <mergeCell ref="B81:C81"/>
    <mergeCell ref="A82:A83"/>
    <mergeCell ref="B82:C82"/>
    <mergeCell ref="B83:C83"/>
    <mergeCell ref="B84:C84"/>
    <mergeCell ref="B74:C74"/>
    <mergeCell ref="A75:C75"/>
    <mergeCell ref="B76:C76"/>
    <mergeCell ref="B77:C77"/>
    <mergeCell ref="B78:C78"/>
    <mergeCell ref="A79:C79"/>
    <mergeCell ref="B61:C61"/>
    <mergeCell ref="B66:C66"/>
    <mergeCell ref="B69:C69"/>
    <mergeCell ref="B70:C70"/>
    <mergeCell ref="B72:C72"/>
    <mergeCell ref="A73:C73"/>
    <mergeCell ref="A49:C49"/>
    <mergeCell ref="B50:C50"/>
    <mergeCell ref="A51:A52"/>
    <mergeCell ref="B51:B52"/>
    <mergeCell ref="A53:A54"/>
    <mergeCell ref="B53:B54"/>
    <mergeCell ref="A45:C45"/>
    <mergeCell ref="A46:C48"/>
    <mergeCell ref="D46:H46"/>
    <mergeCell ref="I46:I48"/>
    <mergeCell ref="D47:D48"/>
    <mergeCell ref="E47:E48"/>
    <mergeCell ref="F47:F48"/>
    <mergeCell ref="G47:G48"/>
    <mergeCell ref="H47:H48"/>
    <mergeCell ref="B35:C35"/>
    <mergeCell ref="B36:C36"/>
    <mergeCell ref="B38:C38"/>
    <mergeCell ref="A42:C42"/>
    <mergeCell ref="A43:C43"/>
    <mergeCell ref="A44:C44"/>
    <mergeCell ref="B13:C13"/>
    <mergeCell ref="B14:C14"/>
    <mergeCell ref="B15:C15"/>
    <mergeCell ref="B16:C16"/>
    <mergeCell ref="B17:C17"/>
    <mergeCell ref="B29:C29"/>
    <mergeCell ref="H6:H7"/>
    <mergeCell ref="A8:C8"/>
    <mergeCell ref="A9:C9"/>
    <mergeCell ref="B10:C10"/>
    <mergeCell ref="B11:C11"/>
    <mergeCell ref="B12:C12"/>
    <mergeCell ref="A1:I1"/>
    <mergeCell ref="A2:I2"/>
    <mergeCell ref="A3:I3"/>
    <mergeCell ref="A5:C7"/>
    <mergeCell ref="D5:H5"/>
    <mergeCell ref="I5:I7"/>
    <mergeCell ref="D6:D7"/>
    <mergeCell ref="E6:E7"/>
    <mergeCell ref="F6:F7"/>
    <mergeCell ref="G6:G7"/>
  </mergeCells>
  <dataValidations count="1">
    <dataValidation type="whole" allowBlank="1" showInputMessage="1" showErrorMessage="1" error="Solo importes sin decimales, por favor." sqref="D50:I85 D9:I45" xr:uid="{20486993-83F0-4FBA-9A2F-CEE5C34C98AB}">
      <formula1>-999999999999</formula1>
      <formula2>999999999999</formula2>
    </dataValidation>
  </dataValidations>
  <printOptions horizontalCentered="1"/>
  <pageMargins left="0.31496062992125984" right="0.31496062992125984" top="0.70866141732283472" bottom="0.2" header="0.23622047244094491" footer="0.2"/>
  <pageSetup scale="68" orientation="landscape" r:id="rId1"/>
  <headerFooter>
    <oddHeader>&amp;C&amp;"Encode Sans Medium,Negrita"&amp;10PODER EJECUTIVO
DEL ESTADO DE TAMAULIPAS&amp;"-,Normal"&amp;11
&amp;G</oddHeader>
    <oddFooter>&amp;C
&amp;G
&amp;"Encode Sans Medium,Negrita"&amp;10Anexos</oddFooter>
  </headerFooter>
  <rowBreaks count="1" manualBreakCount="1">
    <brk id="45" max="16383" man="1"/>
  </rowBreak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Analítico de Ingresos Detal jun</vt:lpstr>
      <vt:lpstr>'Analítico de Ingresos Detal jun'!Área_de_impresión</vt:lpstr>
      <vt:lpstr>'Analítico de Ingresos Detal jun'!Títulos_a_imprimir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 LOURDES ALCOCER DE LA CRUZ</dc:creator>
  <cp:lastModifiedBy>MARIA DE LOURDES ALCOCER DE LA CRUZ</cp:lastModifiedBy>
  <dcterms:created xsi:type="dcterms:W3CDTF">2025-07-21T17:53:21Z</dcterms:created>
  <dcterms:modified xsi:type="dcterms:W3CDTF">2025-07-21T17:53:45Z</dcterms:modified>
</cp:coreProperties>
</file>