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B9922E86-64EF-4A58-A2CC-4657C292749E}" xr6:coauthVersionLast="47" xr6:coauthVersionMax="47" xr10:uidLastSave="{00000000-0000-0000-0000-000000000000}"/>
  <bookViews>
    <workbookView xWindow="-120" yWindow="-120" windowWidth="29040" windowHeight="15720" xr2:uid="{08F0B871-7840-4E92-8711-F407137BF9DE}"/>
  </bookViews>
  <sheets>
    <sheet name="intereses de la deuda sep 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'intereses de la deuda sep '!$A$1:$C$47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32" i="1"/>
  <c r="C31" i="1"/>
  <c r="C30" i="1"/>
  <c r="C34" i="1" s="1"/>
  <c r="B28" i="1"/>
  <c r="B40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28" i="1" s="1"/>
  <c r="C40" i="1" s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<sst xmlns="http://schemas.openxmlformats.org/spreadsheetml/2006/main" count="38" uniqueCount="38">
  <si>
    <t>Intereses de la Deuda</t>
  </si>
  <si>
    <t>Del 1  de Enero al 30 de Septiembre de 2024</t>
  </si>
  <si>
    <t>(Cifras en Pesos)</t>
  </si>
  <si>
    <t>Identificación de Crédito o Instrumento</t>
  </si>
  <si>
    <t>Devengado</t>
  </si>
  <si>
    <t>Pagado</t>
  </si>
  <si>
    <t>Créditos Bancarios</t>
  </si>
  <si>
    <t>Intereses Largo Plazo</t>
  </si>
  <si>
    <t xml:space="preserve"> 1.- Crédito 183 MDP Banobras (Bono Cupón Cero)</t>
  </si>
  <si>
    <t xml:space="preserve"> 2.- Crédito 187 MDP Banobras (Bono Cupón Cero)</t>
  </si>
  <si>
    <t xml:space="preserve"> 3.- Crédito 250.8 MDP Banobras</t>
  </si>
  <si>
    <t>4.- Crédito 113.99 MDP Banobras</t>
  </si>
  <si>
    <t xml:space="preserve">5.- Crédito de 1'000 MDP Bancomer </t>
  </si>
  <si>
    <t xml:space="preserve"> 6.- Crédito 1´500 MDP Banamex</t>
  </si>
  <si>
    <t xml:space="preserve"> 7.- Crédito 1'539 MDP Banorte</t>
  </si>
  <si>
    <t xml:space="preserve"> 8.- Crédito. 5'461 MDP Banorte</t>
  </si>
  <si>
    <t xml:space="preserve"> 9.- Crédito 1'650 MDP Santander</t>
  </si>
  <si>
    <t>10.- Crédito 1'000 MDP Banamex</t>
  </si>
  <si>
    <t>11.- Crédito 500 MDP Bancomer</t>
  </si>
  <si>
    <t>12.- Crédito 968.34 MDP Bancomer</t>
  </si>
  <si>
    <t>13.- Crédito 994.86 MDP Bancomer</t>
  </si>
  <si>
    <t>14.- Crédito 1'500 MDP Banorte</t>
  </si>
  <si>
    <t>15.- Crédito 1'200 MDP Banorte</t>
  </si>
  <si>
    <t>16.- Crédito 2506 MDP Banamex</t>
  </si>
  <si>
    <t>17.- Crédito 3000 MDP Bancomer</t>
  </si>
  <si>
    <t>18.- Crédito 4500 MDP Banorte</t>
  </si>
  <si>
    <t>19.- Crédito 2000 MDP Banorte</t>
  </si>
  <si>
    <t>20.-Crédito 746 MDP Banorte</t>
  </si>
  <si>
    <t>Total de Intereses ,Costo Financiero y Gastos de Deuda a Largo Plazo</t>
  </si>
  <si>
    <t>Intereses Corto Plazo</t>
  </si>
  <si>
    <t>Pagaré 300 MDP Scotiabank</t>
  </si>
  <si>
    <t>Pagaré 500 MDP HSBC-1</t>
  </si>
  <si>
    <t>Pagaré 500 MDP HSBC-2</t>
  </si>
  <si>
    <t>Total de Intereses y Comisiones de Obligaciones a Corto Plazo</t>
  </si>
  <si>
    <t>Otros Instrumentos de Deuda</t>
  </si>
  <si>
    <t>Total de intereses de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</si>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</sst>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</font>
    <font>
      <sz val="10"/>
      <color theme="0"/>
      <name val="DINPro-Regular"/>
      <family val="3"/>
    </font>
    <font>
      <b/>
      <sz val="1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9"/>
      <color theme="1"/>
      <name val="Calibri"/>
      <family val="2"/>
    </font>
    <font>
      <b/>
      <sz val="10"/>
      <color rgb="FFDDC9A3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DINPro-Regular"/>
      <family val="3"/>
    </font>
    <font>
      <sz val="8"/>
      <name val="Helvetica"/>
      <family val="2"/>
    </font>
    <font>
      <sz val="9"/>
      <name val="Times New Roman"/>
      <family val="1"/>
    </font>
    <font>
      <sz val="9"/>
      <name val="Aptos Narrow"/>
      <family val="2"/>
      <scheme val="minor"/>
    </font>
    <font>
      <sz val="9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3" fillId="0" borderId="0" xfId="0" applyFont="1"/>
    <xf numFmtId="165" fontId="5" fillId="3" borderId="1" xfId="1" applyNumberFormat="1" applyFont="1" applyFill="1" applyBorder="1" applyAlignment="1" applyProtection="1">
      <alignment vertical="center"/>
    </xf>
    <xf numFmtId="165" fontId="5" fillId="3" borderId="1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1" fillId="0" borderId="0" xfId="0" applyFont="1"/>
    <xf numFmtId="0" fontId="8" fillId="0" borderId="1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1" fillId="0" borderId="0" xfId="0" applyNumberFormat="1" applyFont="1"/>
    <xf numFmtId="0" fontId="8" fillId="2" borderId="1" xfId="0" applyFont="1" applyFill="1" applyBorder="1" applyAlignment="1" applyProtection="1">
      <alignment horizontal="left"/>
      <protection locked="0"/>
    </xf>
    <xf numFmtId="3" fontId="8" fillId="2" borderId="6" xfId="0" applyNumberFormat="1" applyFont="1" applyFill="1" applyBorder="1" applyAlignment="1" applyProtection="1">
      <alignment horizontal="right"/>
      <protection locked="0"/>
    </xf>
    <xf numFmtId="0" fontId="1" fillId="4" borderId="0" xfId="0" applyFont="1" applyFill="1"/>
    <xf numFmtId="0" fontId="8" fillId="0" borderId="1" xfId="0" applyFont="1" applyBorder="1" applyProtection="1">
      <protection locked="0"/>
    </xf>
    <xf numFmtId="0" fontId="9" fillId="5" borderId="1" xfId="0" applyFont="1" applyFill="1" applyBorder="1" applyAlignment="1">
      <alignment horizontal="left" vertical="center"/>
    </xf>
    <xf numFmtId="3" fontId="9" fillId="5" borderId="6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165" fontId="7" fillId="2" borderId="1" xfId="1" applyNumberFormat="1" applyFont="1" applyFill="1" applyBorder="1" applyAlignment="1" applyProtection="1">
      <alignment vertical="center"/>
    </xf>
    <xf numFmtId="165" fontId="7" fillId="2" borderId="6" xfId="1" applyNumberFormat="1" applyFont="1" applyFill="1" applyBorder="1" applyAlignment="1" applyProtection="1">
      <alignment vertical="center"/>
    </xf>
    <xf numFmtId="165" fontId="7" fillId="2" borderId="5" xfId="1" applyNumberFormat="1" applyFont="1" applyFill="1" applyBorder="1" applyAlignment="1" applyProtection="1">
      <alignment vertical="center"/>
    </xf>
    <xf numFmtId="0" fontId="10" fillId="0" borderId="0" xfId="0" applyFont="1"/>
    <xf numFmtId="3" fontId="11" fillId="5" borderId="6" xfId="0" applyNumberFormat="1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>
      <alignment horizontal="left" vertical="center"/>
    </xf>
    <xf numFmtId="3" fontId="11" fillId="2" borderId="3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165" fontId="12" fillId="3" borderId="1" xfId="1" applyNumberFormat="1" applyFont="1" applyFill="1" applyBorder="1" applyAlignment="1" applyProtection="1">
      <alignment vertical="center"/>
    </xf>
    <xf numFmtId="165" fontId="12" fillId="3" borderId="1" xfId="1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3" fontId="11" fillId="0" borderId="6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7" fillId="6" borderId="6" xfId="0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9" fillId="0" borderId="0" xfId="2" applyNumberFormat="1" applyFont="1" applyAlignment="1">
      <alignment horizontal="center"/>
    </xf>
    <xf numFmtId="4" fontId="19" fillId="0" borderId="0" xfId="2" applyNumberFormat="1" applyFont="1"/>
    <xf numFmtId="0" fontId="20" fillId="0" borderId="0" xfId="0" applyFont="1" applyAlignment="1">
      <alignment horizontal="left"/>
    </xf>
    <xf numFmtId="165" fontId="2" fillId="0" borderId="0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165" fontId="5" fillId="3" borderId="2" xfId="1" applyNumberFormat="1" applyFont="1" applyFill="1" applyBorder="1" applyAlignment="1" applyProtection="1">
      <alignment horizontal="center" vertical="center"/>
    </xf>
    <xf numFmtId="165" fontId="5" fillId="3" borderId="3" xfId="1" applyNumberFormat="1" applyFont="1" applyFill="1" applyBorder="1" applyAlignment="1" applyProtection="1">
      <alignment horizontal="center" vertical="center"/>
    </xf>
    <xf numFmtId="165" fontId="7" fillId="2" borderId="1" xfId="1" applyNumberFormat="1" applyFont="1" applyFill="1" applyBorder="1" applyAlignment="1" applyProtection="1">
      <alignment horizontal="left" vertical="center"/>
    </xf>
    <xf numFmtId="165" fontId="7" fillId="2" borderId="4" xfId="1" applyNumberFormat="1" applyFont="1" applyFill="1" applyBorder="1" applyAlignment="1" applyProtection="1">
      <alignment horizontal="left" vertical="center"/>
    </xf>
    <xf numFmtId="165" fontId="7" fillId="2" borderId="5" xfId="1" applyNumberFormat="1" applyFont="1" applyFill="1" applyBorder="1" applyAlignment="1" applyProtection="1">
      <alignment horizontal="left" vertical="center"/>
    </xf>
  </cellXfs>
  <cellStyles count="3">
    <cellStyle name="Millares" xfId="1" builtinId="3"/>
    <cellStyle name="Normal" xfId="0" builtinId="0"/>
    <cellStyle name="Normal 2 3" xfId="2" xr:uid="{C464102F-35E3-4697-88D4-85587B9A6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2110738</xdr:colOff>
      <xdr:row>2</xdr:row>
      <xdr:rowOff>177075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875E6-8636-4F38-B0C9-71BFC61F75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0" y="85725"/>
          <a:ext cx="1958338" cy="720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43</xdr:row>
      <xdr:rowOff>116880</xdr:rowOff>
    </xdr:from>
    <xdr:ext cx="2381250" cy="778470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D16F778A-3CDD-4148-899B-8BF33DD6C5EC}"/>
            </a:ext>
          </a:extLst>
        </xdr:cNvPr>
        <xdr:cNvSpPr txBox="1"/>
      </xdr:nvSpPr>
      <xdr:spPr>
        <a:xfrm>
          <a:off x="0" y="8660805"/>
          <a:ext cx="2381250" cy="7784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0</xdr:col>
      <xdr:colOff>2196814</xdr:colOff>
      <xdr:row>43</xdr:row>
      <xdr:rowOff>123825</xdr:rowOff>
    </xdr:from>
    <xdr:to>
      <xdr:col>0</xdr:col>
      <xdr:colOff>4819650</xdr:colOff>
      <xdr:row>46</xdr:row>
      <xdr:rowOff>151537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C4756027-72FA-4953-9E24-AB8898B9328A}"/>
            </a:ext>
          </a:extLst>
        </xdr:cNvPr>
        <xdr:cNvSpPr txBox="1"/>
      </xdr:nvSpPr>
      <xdr:spPr>
        <a:xfrm>
          <a:off x="2196814" y="8667750"/>
          <a:ext cx="2622836" cy="70398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1</xdr:col>
      <xdr:colOff>1527466</xdr:colOff>
      <xdr:row>43</xdr:row>
      <xdr:rowOff>114300</xdr:rowOff>
    </xdr:from>
    <xdr:ext cx="2749259" cy="73342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D586972E-D3CD-4A5A-A9BB-42257769C76F}"/>
            </a:ext>
          </a:extLst>
        </xdr:cNvPr>
        <xdr:cNvSpPr txBox="1"/>
      </xdr:nvSpPr>
      <xdr:spPr>
        <a:xfrm>
          <a:off x="7185316" y="8658225"/>
          <a:ext cx="274925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0</xdr:col>
      <xdr:colOff>4581525</xdr:colOff>
      <xdr:row>43</xdr:row>
      <xdr:rowOff>123824</xdr:rowOff>
    </xdr:from>
    <xdr:ext cx="2705100" cy="92392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2AF1BF1-25EC-47B4-ABFF-F59183F9655C}"/>
            </a:ext>
          </a:extLst>
        </xdr:cNvPr>
        <xdr:cNvSpPr txBox="1"/>
      </xdr:nvSpPr>
      <xdr:spPr>
        <a:xfrm>
          <a:off x="4581525" y="8667749"/>
          <a:ext cx="2705100" cy="923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2</xdr:col>
      <xdr:colOff>876300</xdr:colOff>
      <xdr:row>0</xdr:row>
      <xdr:rowOff>28575</xdr:rowOff>
    </xdr:from>
    <xdr:to>
      <xdr:col>2</xdr:col>
      <xdr:colOff>1659933</xdr:colOff>
      <xdr:row>3</xdr:row>
      <xdr:rowOff>35325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B215CAC-02C0-41EF-B358-3B1441402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28575"/>
          <a:ext cx="783633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FAF2-5836-40A1-AB85-BCE164C0024E}">
  <sheetPr codeName="Hoja23">
    <tabColor theme="9" tint="0.59999389629810485"/>
  </sheetPr>
  <dimension ref="A1:AA50"/>
  <sheetViews>
    <sheetView showGridLines="0" tabSelected="1" zoomScaleNormal="100" workbookViewId="0">
      <selection activeCell="E44" sqref="E44"/>
    </sheetView>
  </sheetViews>
  <sheetFormatPr baseColWidth="10" defaultColWidth="11.42578125" defaultRowHeight="15"/>
  <cols>
    <col min="1" max="1" width="84.85546875" style="5" customWidth="1"/>
    <col min="2" max="2" width="34.7109375" style="5" customWidth="1"/>
    <col min="3" max="3" width="31.140625" style="5" customWidth="1"/>
    <col min="4" max="4" width="11.42578125" style="5"/>
    <col min="5" max="5" width="16.85546875" style="5" bestFit="1" customWidth="1"/>
    <col min="6" max="6" width="11.7109375" style="5" bestFit="1" customWidth="1"/>
    <col min="7" max="16384" width="11.42578125" style="5"/>
  </cols>
  <sheetData>
    <row r="1" spans="1:6" s="1" customFormat="1" ht="27" customHeight="1">
      <c r="A1" s="44" t="s">
        <v>0</v>
      </c>
      <c r="B1" s="44"/>
      <c r="C1" s="44"/>
    </row>
    <row r="2" spans="1:6" s="1" customFormat="1" ht="22.5" customHeight="1">
      <c r="A2" s="44" t="s">
        <v>1</v>
      </c>
      <c r="B2" s="44"/>
      <c r="C2" s="44"/>
    </row>
    <row r="3" spans="1:6" s="1" customFormat="1" ht="18" customHeight="1">
      <c r="A3" s="45" t="s">
        <v>2</v>
      </c>
      <c r="B3" s="45"/>
      <c r="C3" s="45"/>
    </row>
    <row r="4" spans="1:6" s="1" customFormat="1" ht="10.5" customHeight="1">
      <c r="A4" s="44"/>
      <c r="B4" s="44"/>
      <c r="C4" s="44"/>
    </row>
    <row r="5" spans="1:6" s="4" customFormat="1" ht="22.5" customHeight="1">
      <c r="A5" s="2" t="s">
        <v>3</v>
      </c>
      <c r="B5" s="3" t="s">
        <v>4</v>
      </c>
      <c r="C5" s="3" t="s">
        <v>5</v>
      </c>
    </row>
    <row r="6" spans="1:6" s="4" customFormat="1" ht="21" customHeight="1">
      <c r="A6" s="46" t="s">
        <v>6</v>
      </c>
      <c r="B6" s="47"/>
      <c r="C6" s="47"/>
    </row>
    <row r="7" spans="1:6" ht="15.75" customHeight="1">
      <c r="A7" s="48" t="s">
        <v>7</v>
      </c>
      <c r="B7" s="49"/>
      <c r="C7" s="50"/>
    </row>
    <row r="8" spans="1:6">
      <c r="A8" s="6" t="s">
        <v>8</v>
      </c>
      <c r="B8" s="7">
        <v>10647505.34</v>
      </c>
      <c r="C8" s="7">
        <f t="shared" ref="C8:C27" si="0">SUM(B8)</f>
        <v>10647505.34</v>
      </c>
      <c r="E8"/>
      <c r="F8" s="8"/>
    </row>
    <row r="9" spans="1:6">
      <c r="A9" s="6" t="s">
        <v>9</v>
      </c>
      <c r="B9" s="7">
        <v>12076665.42</v>
      </c>
      <c r="C9" s="7">
        <f t="shared" si="0"/>
        <v>12076665.42</v>
      </c>
      <c r="E9"/>
      <c r="F9" s="8"/>
    </row>
    <row r="10" spans="1:6">
      <c r="A10" s="6" t="s">
        <v>10</v>
      </c>
      <c r="B10" s="7">
        <v>147514.28</v>
      </c>
      <c r="C10" s="7">
        <f t="shared" si="0"/>
        <v>147514.28</v>
      </c>
      <c r="E10"/>
      <c r="F10" s="8"/>
    </row>
    <row r="11" spans="1:6">
      <c r="A11" s="6" t="s">
        <v>11</v>
      </c>
      <c r="B11" s="7">
        <v>838328.88</v>
      </c>
      <c r="C11" s="7">
        <f t="shared" si="0"/>
        <v>838328.88</v>
      </c>
      <c r="E11"/>
      <c r="F11" s="8"/>
    </row>
    <row r="12" spans="1:6">
      <c r="A12" s="6" t="s">
        <v>12</v>
      </c>
      <c r="B12" s="7">
        <v>12865003.779999999</v>
      </c>
      <c r="C12" s="7">
        <f>B12</f>
        <v>12865003.779999999</v>
      </c>
      <c r="E12"/>
      <c r="F12" s="8"/>
    </row>
    <row r="13" spans="1:6">
      <c r="A13" s="6" t="s">
        <v>13</v>
      </c>
      <c r="B13" s="7">
        <v>41654758.82</v>
      </c>
      <c r="C13" s="7">
        <f t="shared" si="0"/>
        <v>41654758.82</v>
      </c>
      <c r="E13"/>
      <c r="F13" s="8"/>
    </row>
    <row r="14" spans="1:6">
      <c r="A14" s="6" t="s">
        <v>14</v>
      </c>
      <c r="B14" s="7">
        <v>69371778.159999996</v>
      </c>
      <c r="C14" s="7">
        <f t="shared" si="0"/>
        <v>69371778.159999996</v>
      </c>
      <c r="E14"/>
      <c r="F14" s="8"/>
    </row>
    <row r="15" spans="1:6">
      <c r="A15" s="6" t="s">
        <v>15</v>
      </c>
      <c r="B15" s="7">
        <v>252168797.30000001</v>
      </c>
      <c r="C15" s="7">
        <f t="shared" si="0"/>
        <v>252168797.30000001</v>
      </c>
      <c r="E15"/>
      <c r="F15" s="8"/>
    </row>
    <row r="16" spans="1:6">
      <c r="A16" s="6" t="s">
        <v>16</v>
      </c>
      <c r="B16" s="7">
        <v>66422693.390000001</v>
      </c>
      <c r="C16" s="7">
        <f t="shared" si="0"/>
        <v>66422693.390000001</v>
      </c>
      <c r="E16"/>
      <c r="F16" s="8"/>
    </row>
    <row r="17" spans="1:27">
      <c r="A17" s="6" t="s">
        <v>17</v>
      </c>
      <c r="B17" s="7">
        <v>37156206.880000003</v>
      </c>
      <c r="C17" s="7">
        <f t="shared" si="0"/>
        <v>37156206.880000003</v>
      </c>
      <c r="E17"/>
      <c r="F17" s="8"/>
    </row>
    <row r="18" spans="1:27">
      <c r="A18" s="6" t="s">
        <v>18</v>
      </c>
      <c r="B18" s="7">
        <v>18276026.75</v>
      </c>
      <c r="C18" s="7">
        <f t="shared" si="0"/>
        <v>18276026.75</v>
      </c>
      <c r="E18"/>
      <c r="F18" s="8"/>
    </row>
    <row r="19" spans="1:27">
      <c r="A19" s="6" t="s">
        <v>19</v>
      </c>
      <c r="B19" s="7">
        <v>34374156.899999999</v>
      </c>
      <c r="C19" s="7">
        <f t="shared" si="0"/>
        <v>34374156.899999999</v>
      </c>
      <c r="E19"/>
      <c r="F19" s="8"/>
    </row>
    <row r="20" spans="1:27">
      <c r="A20" s="6" t="s">
        <v>20</v>
      </c>
      <c r="B20" s="7">
        <v>37566021.350000001</v>
      </c>
      <c r="C20" s="7">
        <f t="shared" si="0"/>
        <v>37566021.350000001</v>
      </c>
      <c r="E20"/>
      <c r="F20" s="8"/>
    </row>
    <row r="21" spans="1:27">
      <c r="A21" s="6" t="s">
        <v>21</v>
      </c>
      <c r="B21" s="7">
        <v>132590208.90000001</v>
      </c>
      <c r="C21" s="7">
        <f t="shared" si="0"/>
        <v>132590208.90000001</v>
      </c>
      <c r="E21"/>
      <c r="F21" s="8"/>
    </row>
    <row r="22" spans="1:27" s="11" customFormat="1">
      <c r="A22" s="9" t="s">
        <v>22</v>
      </c>
      <c r="B22" s="7">
        <v>73246741.280000001</v>
      </c>
      <c r="C22" s="10">
        <f t="shared" si="0"/>
        <v>73246741.280000001</v>
      </c>
      <c r="D22" s="5"/>
      <c r="E22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11" customFormat="1">
      <c r="A23" s="12" t="s">
        <v>23</v>
      </c>
      <c r="B23" s="7">
        <v>119675957.2</v>
      </c>
      <c r="C23" s="10">
        <f t="shared" si="0"/>
        <v>119675957.2</v>
      </c>
      <c r="D23" s="5"/>
      <c r="E23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1" customFormat="1">
      <c r="A24" s="12" t="s">
        <v>24</v>
      </c>
      <c r="B24" s="7">
        <v>147383248.90000001</v>
      </c>
      <c r="C24" s="10">
        <f t="shared" si="0"/>
        <v>147383248.90000001</v>
      </c>
      <c r="D24" s="5"/>
      <c r="E24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11" customFormat="1">
      <c r="A25" s="12" t="s">
        <v>25</v>
      </c>
      <c r="B25" s="7">
        <v>222537587.5</v>
      </c>
      <c r="C25" s="10">
        <f t="shared" si="0"/>
        <v>222537587.5</v>
      </c>
      <c r="D25" s="5"/>
      <c r="E25"/>
      <c r="F25" s="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11" customFormat="1">
      <c r="A26" s="12" t="s">
        <v>26</v>
      </c>
      <c r="B26" s="7">
        <v>98017939.459999993</v>
      </c>
      <c r="C26" s="10">
        <f t="shared" si="0"/>
        <v>98017939.459999993</v>
      </c>
      <c r="D26" s="5"/>
      <c r="E26"/>
      <c r="F26" s="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11" customFormat="1">
      <c r="A27" s="12" t="s">
        <v>27</v>
      </c>
      <c r="B27" s="7">
        <v>35753843.189999998</v>
      </c>
      <c r="C27" s="10">
        <f t="shared" si="0"/>
        <v>35753843.189999998</v>
      </c>
      <c r="D27" s="5"/>
      <c r="E27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13" t="s">
        <v>28</v>
      </c>
      <c r="B28" s="14">
        <f>SUM(B8:B27)</f>
        <v>1422770983.6800001</v>
      </c>
      <c r="C28" s="14">
        <f>SUM(C8:C27)</f>
        <v>1422770983.6800001</v>
      </c>
      <c r="E28" s="15"/>
    </row>
    <row r="29" spans="1:27" s="19" customFormat="1" ht="16.5" customHeight="1">
      <c r="A29" s="16" t="s">
        <v>29</v>
      </c>
      <c r="B29" s="17"/>
      <c r="C29" s="18"/>
    </row>
    <row r="30" spans="1:27" s="19" customFormat="1" ht="16.5" customHeight="1">
      <c r="A30" s="12" t="s">
        <v>30</v>
      </c>
      <c r="B30" s="7">
        <v>19137684</v>
      </c>
      <c r="C30" s="10">
        <f t="shared" ref="C30:C32" si="1">SUM(B30)</f>
        <v>19137684</v>
      </c>
    </row>
    <row r="31" spans="1:27" s="19" customFormat="1" ht="16.5" customHeight="1">
      <c r="A31" s="12" t="s">
        <v>31</v>
      </c>
      <c r="B31" s="7">
        <v>31951114</v>
      </c>
      <c r="C31" s="10">
        <f t="shared" si="1"/>
        <v>31951114</v>
      </c>
    </row>
    <row r="32" spans="1:27" s="19" customFormat="1" ht="16.5" customHeight="1">
      <c r="A32" s="12" t="s">
        <v>32</v>
      </c>
      <c r="B32" s="7">
        <v>32019018</v>
      </c>
      <c r="C32" s="10">
        <f t="shared" si="1"/>
        <v>32019018</v>
      </c>
    </row>
    <row r="33" spans="1:4">
      <c r="A33" s="9"/>
      <c r="B33" s="7"/>
      <c r="C33" s="10"/>
    </row>
    <row r="34" spans="1:4">
      <c r="A34" s="13" t="s">
        <v>33</v>
      </c>
      <c r="B34" s="20">
        <f>SUM(B30:B32)</f>
        <v>83107816</v>
      </c>
      <c r="C34" s="20">
        <f>SUM(C30:C32)</f>
        <v>83107816</v>
      </c>
    </row>
    <row r="35" spans="1:4" s="23" customFormat="1" ht="7.5" customHeight="1">
      <c r="A35" s="21"/>
      <c r="B35" s="22"/>
      <c r="C35" s="22"/>
    </row>
    <row r="36" spans="1:4" s="19" customFormat="1" ht="15.75" customHeight="1">
      <c r="A36" s="24" t="s">
        <v>34</v>
      </c>
      <c r="B36" s="25"/>
      <c r="C36" s="25"/>
    </row>
    <row r="37" spans="1:4" ht="10.5" customHeight="1">
      <c r="A37" s="26"/>
      <c r="B37" s="7"/>
      <c r="C37" s="7"/>
    </row>
    <row r="38" spans="1:4" ht="12.75" customHeight="1">
      <c r="A38" s="27" t="s">
        <v>35</v>
      </c>
      <c r="B38" s="28">
        <v>0</v>
      </c>
      <c r="C38" s="28">
        <v>0</v>
      </c>
    </row>
    <row r="39" spans="1:4" ht="9.75" customHeight="1">
      <c r="A39" s="29"/>
      <c r="B39" s="30"/>
      <c r="C39" s="30"/>
    </row>
    <row r="40" spans="1:4" ht="20.25" customHeight="1">
      <c r="A40" s="31" t="s">
        <v>36</v>
      </c>
      <c r="B40" s="32">
        <f>SUM(B28+B34)</f>
        <v>1505878799.6800001</v>
      </c>
      <c r="C40" s="32">
        <f>SUM(C28+C34)</f>
        <v>1505878799.6800001</v>
      </c>
      <c r="D40" s="8"/>
    </row>
    <row r="41" spans="1:4" s="36" customFormat="1">
      <c r="A41" s="33" t="s">
        <v>37</v>
      </c>
      <c r="B41" s="34"/>
      <c r="C41" s="35"/>
    </row>
    <row r="42" spans="1:4" s="36" customFormat="1">
      <c r="A42" s="33"/>
      <c r="B42" s="34"/>
      <c r="C42" s="35"/>
    </row>
    <row r="43" spans="1:4" s="38" customFormat="1" ht="18" customHeight="1">
      <c r="A43" s="33"/>
      <c r="B43" s="34"/>
      <c r="C43" s="37"/>
    </row>
    <row r="44" spans="1:4" s="38" customFormat="1">
      <c r="A44" s="39"/>
      <c r="B44" s="40"/>
      <c r="C44" s="39"/>
    </row>
    <row r="45" spans="1:4" s="43" customFormat="1" ht="23.25" customHeight="1">
      <c r="A45" s="41"/>
      <c r="B45" s="42"/>
      <c r="C45" s="41"/>
    </row>
    <row r="50" spans="2:2">
      <c r="B50" s="8"/>
    </row>
  </sheetData>
  <mergeCells count="6">
    <mergeCell ref="A7:C7"/>
    <mergeCell ref="A1:C1"/>
    <mergeCell ref="A2:C2"/>
    <mergeCell ref="A3:C3"/>
    <mergeCell ref="A4:C4"/>
    <mergeCell ref="A6:C6"/>
  </mergeCells>
  <printOptions horizontalCentered="1"/>
  <pageMargins left="0.70866141732283472" right="0.70866141732283472" top="0.78740157480314965" bottom="0.43307086614173229" header="0.23622047244094491" footer="0.15748031496062992"/>
  <pageSetup scale="70" orientation="landscape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 sep </vt:lpstr>
      <vt:lpstr>'intereses de la deuda sep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2024-10-24T22:53:57Z</dcterms:created>
  <dcterms:modified xsi:type="dcterms:W3CDTF">2024-10-24T23:30:07Z</dcterms:modified>
</cp:coreProperties>
</file>