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202300"/>
  <mc:AlternateContent xmlns:mc="http://schemas.openxmlformats.org/markup-compatibility/2006">
    <mc:Choice Requires="x15">
      <x15ac:absPath xmlns:x15ac="http://schemas.microsoft.com/office/spreadsheetml/2010/11/ac" url="F:\EXCEL 2024\DEUDA Y CUENTA PUBLICA\ESTADOS FINANCIEROS PARA PUBLICAR\3ER TRIM\Nueva carpeta\"/>
    </mc:Choice>
  </mc:AlternateContent>
  <xr:revisionPtr revIDLastSave="0" documentId="13_ncr:1_{4904D584-1A33-4B73-AB79-21440BD99C8C}" xr6:coauthVersionLast="47" xr6:coauthVersionMax="47" xr10:uidLastSave="{00000000-0000-0000-0000-000000000000}"/>
  <bookViews>
    <workbookView xWindow="-120" yWindow="-120" windowWidth="29040" windowHeight="15720" xr2:uid="{0BDAFEE3-B449-4950-A5F7-B6ADDE430E6C}"/>
  </bookViews>
  <sheets>
    <sheet name="LDFAnalitico Egresos COG De" sheetId="1" r:id="rId1"/>
  </sheets>
  <definedNames>
    <definedName name="______________________bd2">#REF!</definedName>
    <definedName name="_____________________bd2">#REF!</definedName>
    <definedName name="____________________bd2">#REF!</definedName>
    <definedName name="___________________bd2">#REF!</definedName>
    <definedName name="__________________bd2">#REF!</definedName>
    <definedName name="_________________bd2">#REF!</definedName>
    <definedName name="________________bd2">#REF!</definedName>
    <definedName name="_______________bd2">#REF!</definedName>
    <definedName name="______________bd2">#REF!</definedName>
    <definedName name="_____________bd2">#REF!</definedName>
    <definedName name="____________bd2">#REF!</definedName>
    <definedName name="___________bd2">#REF!</definedName>
    <definedName name="__________bd2">#REF!</definedName>
    <definedName name="_________bd2">#REF!</definedName>
    <definedName name="________BD2">#REF!</definedName>
    <definedName name="_______bd2">#REF!</definedName>
    <definedName name="______bd2">#REF!</definedName>
    <definedName name="_____bd2">#REF!</definedName>
    <definedName name="____bd2">#REF!</definedName>
    <definedName name="___bd2">#REF!</definedName>
    <definedName name="__bd2">#REF!</definedName>
    <definedName name="_bd2">#REF!</definedName>
    <definedName name="_BD3">#REF!</definedName>
    <definedName name="A_IMPRESIÓN_IM">#REF!</definedName>
    <definedName name="aa">#REF!</definedName>
    <definedName name="aaa">#REF!</definedName>
    <definedName name="ABRIL">#REF!</definedName>
    <definedName name="_xlnm.Print_Area" localSheetId="0">'LDFAnalitico Egresos COG De'!$A$1:$H$186</definedName>
    <definedName name="AS">#REF!</definedName>
    <definedName name="ASASA">#REF!</definedName>
    <definedName name="_xlnm.Database">#REF!</definedName>
    <definedName name="clas">#REF!</definedName>
    <definedName name="database1">#REF!</definedName>
    <definedName name="DATABASE2">#REF!</definedName>
    <definedName name="DATABASE23">#REF!</definedName>
    <definedName name="DEDE">#REF!</definedName>
    <definedName name="eri">#REF!</definedName>
    <definedName name="ERIKA">#REF!</definedName>
    <definedName name="estado">#REF!</definedName>
    <definedName name="fconc">#REF!</definedName>
    <definedName name="FDGDDAD">#REF!</definedName>
    <definedName name="FGDGS">#REF!</definedName>
    <definedName name="FLUJO">#REF!</definedName>
    <definedName name="FRFR">#REF!</definedName>
    <definedName name="HH">#REF!</definedName>
    <definedName name="j">#REF!</definedName>
    <definedName name="JIJIJ">#REF!</definedName>
    <definedName name="JJJ">#REF!</definedName>
    <definedName name="JKHGUJHL">#REF!</definedName>
    <definedName name="ju">#REF!</definedName>
    <definedName name="KDFKGJSDFG">#REF!</definedName>
    <definedName name="KKK">#REF!</definedName>
    <definedName name="LL">#REF!</definedName>
    <definedName name="LOLO">#REF!</definedName>
    <definedName name="Ñ">#REF!</definedName>
    <definedName name="OCT">#REF!</definedName>
    <definedName name="octubre">#REF!</definedName>
    <definedName name="Octubremensual">#REF!</definedName>
    <definedName name="ORALE">#REF!</definedName>
    <definedName name="pp">#REF!</definedName>
    <definedName name="q">#REF!</definedName>
    <definedName name="Recuperado">#REF!</definedName>
    <definedName name="ss">#REF!</definedName>
    <definedName name="sss">#REF!</definedName>
    <definedName name="T">#REF!</definedName>
    <definedName name="_xlnm.Print_Titles" localSheetId="0">'LDFAnalitico Egresos COG De'!$1:$7</definedName>
    <definedName name="tt">#REF!</definedName>
    <definedName name="VANESSA">#REF!</definedName>
    <definedName name="VANESSA13">#REF!</definedName>
    <definedName name="VARIO">#REF!</definedName>
    <definedName name="XCVCXBV">#REF!</definedName>
    <definedName name="YY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77" i="1" l="1"/>
  <c r="H177" i="1" s="1"/>
  <c r="E176" i="1"/>
  <c r="H176" i="1" s="1"/>
  <c r="E175" i="1"/>
  <c r="H175" i="1" s="1"/>
  <c r="H174" i="1"/>
  <c r="E174" i="1"/>
  <c r="E173" i="1"/>
  <c r="E170" i="1" s="1"/>
  <c r="E172" i="1"/>
  <c r="H172" i="1" s="1"/>
  <c r="E171" i="1"/>
  <c r="H171" i="1" s="1"/>
  <c r="G170" i="1"/>
  <c r="F170" i="1"/>
  <c r="D170" i="1"/>
  <c r="C170" i="1"/>
  <c r="E168" i="1"/>
  <c r="H168" i="1" s="1"/>
  <c r="H167" i="1"/>
  <c r="E167" i="1"/>
  <c r="E166" i="1"/>
  <c r="E165" i="1" s="1"/>
  <c r="G165" i="1"/>
  <c r="F165" i="1"/>
  <c r="D165" i="1"/>
  <c r="C165" i="1"/>
  <c r="E163" i="1"/>
  <c r="H163" i="1" s="1"/>
  <c r="H162" i="1"/>
  <c r="E162" i="1"/>
  <c r="E161" i="1"/>
  <c r="H161" i="1" s="1"/>
  <c r="H160" i="1"/>
  <c r="E160" i="1"/>
  <c r="E159" i="1"/>
  <c r="H159" i="1" s="1"/>
  <c r="H158" i="1"/>
  <c r="E158" i="1"/>
  <c r="E157" i="1"/>
  <c r="H157" i="1" s="1"/>
  <c r="H155" i="1" s="1"/>
  <c r="H156" i="1"/>
  <c r="E156" i="1"/>
  <c r="E155" i="1" s="1"/>
  <c r="G155" i="1"/>
  <c r="F155" i="1"/>
  <c r="D155" i="1"/>
  <c r="C155" i="1"/>
  <c r="H153" i="1"/>
  <c r="E153" i="1"/>
  <c r="E152" i="1"/>
  <c r="H152" i="1" s="1"/>
  <c r="H151" i="1"/>
  <c r="H150" i="1" s="1"/>
  <c r="E151" i="1"/>
  <c r="G150" i="1"/>
  <c r="F150" i="1"/>
  <c r="D150" i="1"/>
  <c r="C150" i="1"/>
  <c r="E150" i="1" s="1"/>
  <c r="H148" i="1"/>
  <c r="E148" i="1"/>
  <c r="E147" i="1"/>
  <c r="H147" i="1" s="1"/>
  <c r="H146" i="1"/>
  <c r="E146" i="1"/>
  <c r="E145" i="1"/>
  <c r="H145" i="1" s="1"/>
  <c r="H144" i="1"/>
  <c r="E144" i="1"/>
  <c r="E143" i="1"/>
  <c r="H143" i="1" s="1"/>
  <c r="H142" i="1"/>
  <c r="E142" i="1"/>
  <c r="E141" i="1"/>
  <c r="E139" i="1" s="1"/>
  <c r="H140" i="1"/>
  <c r="E140" i="1"/>
  <c r="G139" i="1"/>
  <c r="F139" i="1"/>
  <c r="D139" i="1"/>
  <c r="C139" i="1"/>
  <c r="H138" i="1"/>
  <c r="E138" i="1"/>
  <c r="E137" i="1"/>
  <c r="H137" i="1" s="1"/>
  <c r="H136" i="1"/>
  <c r="E136" i="1"/>
  <c r="E135" i="1"/>
  <c r="H135" i="1" s="1"/>
  <c r="H134" i="1"/>
  <c r="E134" i="1"/>
  <c r="E133" i="1"/>
  <c r="H133" i="1" s="1"/>
  <c r="H132" i="1"/>
  <c r="E132" i="1"/>
  <c r="E131" i="1"/>
  <c r="E129" i="1" s="1"/>
  <c r="H130" i="1"/>
  <c r="E130" i="1"/>
  <c r="G129" i="1"/>
  <c r="F129" i="1"/>
  <c r="D129" i="1"/>
  <c r="C129" i="1"/>
  <c r="C94" i="1" s="1"/>
  <c r="H127" i="1"/>
  <c r="E127" i="1"/>
  <c r="E126" i="1"/>
  <c r="H126" i="1" s="1"/>
  <c r="H125" i="1"/>
  <c r="E125" i="1"/>
  <c r="E124" i="1"/>
  <c r="H124" i="1" s="1"/>
  <c r="H123" i="1"/>
  <c r="E122" i="1"/>
  <c r="H122" i="1" s="1"/>
  <c r="E121" i="1"/>
  <c r="H121" i="1" s="1"/>
  <c r="E120" i="1"/>
  <c r="H120" i="1" s="1"/>
  <c r="H119" i="1"/>
  <c r="E119" i="1"/>
  <c r="E118" i="1"/>
  <c r="H118" i="1" s="1"/>
  <c r="H117" i="1" s="1"/>
  <c r="G117" i="1"/>
  <c r="F117" i="1"/>
  <c r="D117" i="1"/>
  <c r="C117" i="1"/>
  <c r="E115" i="1"/>
  <c r="H115" i="1" s="1"/>
  <c r="E114" i="1"/>
  <c r="H114" i="1" s="1"/>
  <c r="E113" i="1"/>
  <c r="H113" i="1" s="1"/>
  <c r="H112" i="1"/>
  <c r="E112" i="1"/>
  <c r="E111" i="1"/>
  <c r="H111" i="1" s="1"/>
  <c r="E110" i="1"/>
  <c r="H110" i="1" s="1"/>
  <c r="E109" i="1"/>
  <c r="H109" i="1" s="1"/>
  <c r="H108" i="1"/>
  <c r="E108" i="1"/>
  <c r="H107" i="1"/>
  <c r="E106" i="1"/>
  <c r="H106" i="1" s="1"/>
  <c r="G105" i="1"/>
  <c r="F105" i="1"/>
  <c r="F94" i="1" s="1"/>
  <c r="E105" i="1"/>
  <c r="D105" i="1"/>
  <c r="C105" i="1"/>
  <c r="E103" i="1"/>
  <c r="H103" i="1" s="1"/>
  <c r="H102" i="1"/>
  <c r="E102" i="1"/>
  <c r="E101" i="1"/>
  <c r="H101" i="1" s="1"/>
  <c r="H100" i="1"/>
  <c r="E100" i="1"/>
  <c r="E99" i="1"/>
  <c r="H99" i="1" s="1"/>
  <c r="H98" i="1"/>
  <c r="E98" i="1"/>
  <c r="E97" i="1"/>
  <c r="E96" i="1" s="1"/>
  <c r="G96" i="1"/>
  <c r="F96" i="1"/>
  <c r="D96" i="1"/>
  <c r="D94" i="1" s="1"/>
  <c r="C96" i="1"/>
  <c r="G94" i="1"/>
  <c r="H93" i="1"/>
  <c r="E93" i="1"/>
  <c r="E92" i="1"/>
  <c r="H92" i="1" s="1"/>
  <c r="H91" i="1"/>
  <c r="E91" i="1"/>
  <c r="E90" i="1"/>
  <c r="H90" i="1" s="1"/>
  <c r="H89" i="1"/>
  <c r="E89" i="1"/>
  <c r="E88" i="1"/>
  <c r="E86" i="1" s="1"/>
  <c r="H87" i="1"/>
  <c r="E87" i="1"/>
  <c r="G86" i="1"/>
  <c r="F86" i="1"/>
  <c r="D86" i="1"/>
  <c r="C86" i="1"/>
  <c r="H84" i="1"/>
  <c r="E84" i="1"/>
  <c r="E83" i="1"/>
  <c r="H83" i="1" s="1"/>
  <c r="H81" i="1" s="1"/>
  <c r="H82" i="1"/>
  <c r="E82" i="1"/>
  <c r="E81" i="1" s="1"/>
  <c r="G81" i="1"/>
  <c r="F81" i="1"/>
  <c r="D81" i="1"/>
  <c r="C81" i="1"/>
  <c r="H79" i="1"/>
  <c r="E79" i="1"/>
  <c r="E78" i="1"/>
  <c r="H78" i="1" s="1"/>
  <c r="H77" i="1"/>
  <c r="E77" i="1"/>
  <c r="E76" i="1"/>
  <c r="H76" i="1" s="1"/>
  <c r="H75" i="1"/>
  <c r="E75" i="1"/>
  <c r="E74" i="1"/>
  <c r="H74" i="1" s="1"/>
  <c r="H73" i="1"/>
  <c r="E73" i="1"/>
  <c r="E72" i="1"/>
  <c r="H72" i="1" s="1"/>
  <c r="G71" i="1"/>
  <c r="F71" i="1"/>
  <c r="E71" i="1"/>
  <c r="D71" i="1"/>
  <c r="C71" i="1"/>
  <c r="E69" i="1"/>
  <c r="H69" i="1" s="1"/>
  <c r="H68" i="1"/>
  <c r="E68" i="1"/>
  <c r="E67" i="1"/>
  <c r="H67" i="1" s="1"/>
  <c r="H66" i="1" s="1"/>
  <c r="G66" i="1"/>
  <c r="F66" i="1"/>
  <c r="D66" i="1"/>
  <c r="C66" i="1"/>
  <c r="E64" i="1"/>
  <c r="H64" i="1" s="1"/>
  <c r="H63" i="1"/>
  <c r="E63" i="1"/>
  <c r="E62" i="1"/>
  <c r="H62" i="1" s="1"/>
  <c r="H61" i="1"/>
  <c r="E61" i="1"/>
  <c r="E60" i="1"/>
  <c r="H60" i="1" s="1"/>
  <c r="H59" i="1"/>
  <c r="E59" i="1"/>
  <c r="E58" i="1"/>
  <c r="H58" i="1" s="1"/>
  <c r="H57" i="1"/>
  <c r="E57" i="1"/>
  <c r="E56" i="1"/>
  <c r="H56" i="1" s="1"/>
  <c r="H55" i="1" s="1"/>
  <c r="G55" i="1"/>
  <c r="F55" i="1"/>
  <c r="D55" i="1"/>
  <c r="C55" i="1"/>
  <c r="E53" i="1"/>
  <c r="H53" i="1" s="1"/>
  <c r="H52" i="1"/>
  <c r="E52" i="1"/>
  <c r="E51" i="1"/>
  <c r="H51" i="1" s="1"/>
  <c r="H50" i="1"/>
  <c r="E50" i="1"/>
  <c r="E49" i="1"/>
  <c r="H49" i="1" s="1"/>
  <c r="H48" i="1"/>
  <c r="E48" i="1"/>
  <c r="E47" i="1"/>
  <c r="H47" i="1" s="1"/>
  <c r="H46" i="1"/>
  <c r="E46" i="1"/>
  <c r="E45" i="1"/>
  <c r="E44" i="1" s="1"/>
  <c r="G44" i="1"/>
  <c r="F44" i="1"/>
  <c r="D44" i="1"/>
  <c r="C44" i="1"/>
  <c r="E42" i="1"/>
  <c r="H42" i="1" s="1"/>
  <c r="H41" i="1"/>
  <c r="E41" i="1"/>
  <c r="E40" i="1"/>
  <c r="H40" i="1" s="1"/>
  <c r="H39" i="1"/>
  <c r="E39" i="1"/>
  <c r="E38" i="1"/>
  <c r="H38" i="1" s="1"/>
  <c r="H37" i="1"/>
  <c r="E37" i="1"/>
  <c r="E36" i="1"/>
  <c r="H36" i="1" s="1"/>
  <c r="H35" i="1"/>
  <c r="E35" i="1"/>
  <c r="E34" i="1"/>
  <c r="H34" i="1" s="1"/>
  <c r="H33" i="1"/>
  <c r="E33" i="1"/>
  <c r="G32" i="1"/>
  <c r="F32" i="1"/>
  <c r="D32" i="1"/>
  <c r="C32" i="1"/>
  <c r="H30" i="1"/>
  <c r="E30" i="1"/>
  <c r="E29" i="1"/>
  <c r="H29" i="1" s="1"/>
  <c r="H28" i="1"/>
  <c r="E28" i="1"/>
  <c r="E27" i="1"/>
  <c r="H27" i="1" s="1"/>
  <c r="H26" i="1"/>
  <c r="E26" i="1"/>
  <c r="E25" i="1"/>
  <c r="H25" i="1" s="1"/>
  <c r="H24" i="1"/>
  <c r="E24" i="1"/>
  <c r="E23" i="1"/>
  <c r="H23" i="1" s="1"/>
  <c r="H22" i="1"/>
  <c r="E22" i="1"/>
  <c r="E21" i="1"/>
  <c r="H21" i="1" s="1"/>
  <c r="G20" i="1"/>
  <c r="F20" i="1"/>
  <c r="F9" i="1" s="1"/>
  <c r="E20" i="1"/>
  <c r="D20" i="1"/>
  <c r="C20" i="1"/>
  <c r="E18" i="1"/>
  <c r="H18" i="1" s="1"/>
  <c r="H17" i="1"/>
  <c r="E17" i="1"/>
  <c r="E16" i="1"/>
  <c r="H16" i="1" s="1"/>
  <c r="H15" i="1"/>
  <c r="E15" i="1"/>
  <c r="E14" i="1"/>
  <c r="H14" i="1" s="1"/>
  <c r="H13" i="1"/>
  <c r="E13" i="1"/>
  <c r="E12" i="1"/>
  <c r="E11" i="1" s="1"/>
  <c r="G11" i="1"/>
  <c r="F11" i="1"/>
  <c r="D11" i="1"/>
  <c r="D9" i="1" s="1"/>
  <c r="C11" i="1"/>
  <c r="C9" i="1" s="1"/>
  <c r="C179" i="1" s="1"/>
  <c r="G9" i="1"/>
  <c r="G179" i="1" s="1"/>
  <c r="H20" i="1" l="1"/>
  <c r="H71" i="1"/>
  <c r="H129" i="1"/>
  <c r="H105" i="1"/>
  <c r="H32" i="1"/>
  <c r="D179" i="1"/>
  <c r="F179" i="1"/>
  <c r="H12" i="1"/>
  <c r="H11" i="1" s="1"/>
  <c r="H88" i="1"/>
  <c r="H86" i="1" s="1"/>
  <c r="H97" i="1"/>
  <c r="H96" i="1" s="1"/>
  <c r="E117" i="1"/>
  <c r="E94" i="1" s="1"/>
  <c r="H131" i="1"/>
  <c r="H141" i="1"/>
  <c r="H139" i="1" s="1"/>
  <c r="H166" i="1"/>
  <c r="H165" i="1" s="1"/>
  <c r="H173" i="1"/>
  <c r="H170" i="1" s="1"/>
  <c r="E32" i="1"/>
  <c r="H45" i="1"/>
  <c r="H44" i="1" s="1"/>
  <c r="E55" i="1"/>
  <c r="E9" i="1" s="1"/>
  <c r="E66" i="1"/>
  <c r="E179" i="1" l="1"/>
  <c r="H94" i="1"/>
  <c r="H9" i="1"/>
  <c r="H179" i="1" s="1"/>
</calcChain>
</file>

<file path=xl/sharedStrings.xml><?xml version="1.0" encoding="utf-8"?>
<sst xmlns="http://schemas.openxmlformats.org/spreadsheetml/2006/main" count="168" uniqueCount="101">
  <si>
    <t>Estado Analítico del Ejercicio del Presupuesto de Egresos Detallado - LDF</t>
  </si>
  <si>
    <t>Clasificación por Objeto del Gasto (Capítulo y Concepto)</t>
  </si>
  <si>
    <t>Del 1 de Enero al 30 de Septiembre del 2024</t>
  </si>
  <si>
    <t>(Cifras en Pesos)</t>
  </si>
  <si>
    <t>Concepto</t>
  </si>
  <si>
    <t>Egresos</t>
  </si>
  <si>
    <t>Subejercicio</t>
  </si>
  <si>
    <t>Aprobado</t>
  </si>
  <si>
    <t>Ampliaciones/</t>
  </si>
  <si>
    <t>Modificado</t>
  </si>
  <si>
    <t>Devengado</t>
  </si>
  <si>
    <t>Pagado</t>
  </si>
  <si>
    <t>(Reducciones)</t>
  </si>
  <si>
    <t>Gasto No Etiquetado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</si>
  <si>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</si>
  <si>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</si>
  <si>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</si>
  <si>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</si>
  <si>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</si>
  <si>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</si>
  <si>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</si>
  <si>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</si>
  <si>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y Suministros</t>
  </si>
  <si>
    <t>Materiales de Administración, Emisión de Documentos y Artículos</t>
  </si>
  <si>
    <t>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</si>
  <si>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</si>
  <si>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</si>
  <si>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</si>
  <si>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</si>
  <si>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</si>
  <si>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</si>
  <si>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</si>
  <si>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</si>
  <si>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</si>
  <si>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</si>
  <si>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</si>
  <si>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Técnicos y Otros Servicios</t>
  </si>
  <si>
    <t>Servicios Financieros, Bancarios y Comerciales</t>
  </si>
  <si>
    <t>Servicios de Instalación, Reparación, Mantenimiento y</t>
  </si>
  <si>
    <t>Conservación</t>
  </si>
  <si>
    <t>Servicios de Comunicación Social y Publicidad</t>
  </si>
  <si>
    <t>Servicios de Traslado y Viáticos</t>
  </si>
  <si>
    <t>Servicios Oficiales</t>
  </si>
  <si>
    <t>Otros Servicios Generales</t>
  </si>
  <si>
    <t xml:space="preserve"> 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</si>
  <si>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</si>
  <si>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</si>
  <si>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</si>
  <si>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</si>
  <si>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</si>
  <si>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Otros Análogos</t>
  </si>
  <si>
    <t>Transferencias a la Seguridad Social</t>
  </si>
  <si>
    <t>Donativos</t>
  </si>
  <si>
    <t>Transferencias al Exterior</t>
  </si>
  <si>
    <t xml:space="preserve"> 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</si>
  <si>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</si>
  <si>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</si>
  <si>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</si>
  <si>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</si>
  <si>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</si>
  <si>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</si>
  <si>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</si>
  <si>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</si>
  <si>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</si>
  <si>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 xml:space="preserve"> Inversión Pública </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</si>
  <si>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</si>
  <si>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</si>
  <si>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</si>
  <si>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</si>
  <si>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</si>
  <si>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</si>
  <si>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</si>
  <si>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</si>
  <si>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</si>
  <si>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r>
      <t>Fideicomiso de Desastres Naturales (</t>
    </r>
    <r>
      <rPr>
        <i/>
        <sz val="9"/>
        <color rgb="FF000000"/>
        <rFont val="Calibri"/>
        <family val="2"/>
      </rPr>
      <t>Informativo</t>
    </r>
    <r>
      <rPr>
        <sz val="9"/>
        <color rgb="FF000000"/>
        <rFont val="Calibri"/>
        <family val="2"/>
      </rPr>
      <t>)</t>
    </r>
  </si>
  <si>
    <t>Otras Inversiones Financieras</t>
  </si>
  <si>
    <t>Provisiones para Contingencias y Otras Erogaciones Especiales</t>
  </si>
  <si>
    <t xml:space="preserve">Participaciones y Aportaciones </t>
  </si>
  <si>
    <t>Participaciones</t>
  </si>
  <si>
    <t>Aportaciones</t>
  </si>
  <si>
    <t>Convenios</t>
  </si>
  <si>
    <t xml:space="preserve">Deuda Pública </t>
  </si>
  <si>
    <t>Amortización de la Deuda Pública</t>
  </si>
  <si>
    <t>Intereses de la Deuda Pública</t>
  </si>
  <si>
    <t>Comisiones de la Deuda Pública</t>
  </si>
  <si>
    <t>Gastos de la Deuda Pública</t>
  </si>
  <si>
    <t>Costo por Coberturas</t>
  </si>
  <si>
    <t>Apoyos Financieros</t>
  </si>
  <si>
    <t>Adeudos de Ejercicios Fiscales Anteriores (ADEFAS)</t>
  </si>
  <si>
    <t>Gasto Etiquetado</t>
  </si>
  <si>
    <t xml:space="preserve"> Servicios Personales </t>
  </si>
  <si>
    <t xml:space="preserve">Materiales y Suministros </t>
  </si>
  <si>
    <t>Transferencias, Asignaciones, Subsidios y Otras Ayudas</t>
  </si>
  <si>
    <t xml:space="preserve"> Inversión Pública</t>
  </si>
  <si>
    <t xml:space="preserve"> Inversiones Financieras y Otras Provisiones</t>
  </si>
  <si>
    <t xml:space="preserve"> Inversiones en Fideicomisos, Mandatos y Otros Análogos</t>
  </si>
  <si>
    <r>
      <t>Fideicomiso de Desastres Naturales (</t>
    </r>
    <r>
      <rPr>
        <i/>
        <sz val="9"/>
        <color rgb="FF000000"/>
        <rFont val="Calibri"/>
        <family val="2"/>
      </rPr>
      <t>Informativo)</t>
    </r>
  </si>
  <si>
    <t>Deuda Pública</t>
  </si>
  <si>
    <t xml:space="preserve"> Total de Egresos</t>
  </si>
  <si>
    <t>* Este formato está predeterminado por la Ley de Disciplina Financiera de las Entidades Federativas y los Municipios y no pueden ser modificados los apartados de los momentos presupuestales, aún cuando estos no correspondan al estatus real del recurso. En este supuesto se presenta el apartado de "subejercicio" el cual integra, en su mayoría, recurso que se encuentra en proceso de ejercicio con un calendario vigente y debidamente formalizado.</t>
  </si>
  <si>
    <t>"Bajo protesta de decir verdad declaramos que los Estados Financieros y sus Notas, son razonablemente correctos y son responsabilidad del emisor"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</si>
</sst>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_-* #,##0_-;\-* #,##0_-;_-* &quot;-&quot;??_-;_-@_-"/>
  </numFmts>
  <fonts count="15">
    <font>
      <sz val="11"/>
      <color theme="1"/>
      <name val="Aptos Narrow"/>
      <family val="2"/>
      <scheme val="minor"/>
    </font>
    <font>
      <sz val="11"/>
      <color theme="1"/>
      <name val="Aptos Narrow"/>
      <family val="2"/>
      <scheme val="minor"/>
    </font>
    <font>
      <b/>
      <sz val="10"/>
      <color rgb="FF000000"/>
      <name val="Encode Sans Expanded SemiBold"/>
    </font>
    <font>
      <sz val="11"/>
      <color theme="1"/>
      <name val="Encode Sans Expanded SemiBold"/>
    </font>
    <font>
      <b/>
      <sz val="7"/>
      <color rgb="FF000000"/>
      <name val="Encode Sans Expanded SemiBold"/>
    </font>
    <font>
      <b/>
      <sz val="8"/>
      <color theme="0"/>
      <name val="Calibri"/>
      <family val="2"/>
    </font>
    <font>
      <sz val="11"/>
      <color theme="0"/>
      <name val="Calibri"/>
      <family val="2"/>
    </font>
    <font>
      <sz val="11"/>
      <color theme="1"/>
      <name val="Calibri"/>
      <family val="2"/>
    </font>
    <font>
      <b/>
      <sz val="9"/>
      <color rgb="FF000000"/>
      <name val="Calibri"/>
      <family val="2"/>
    </font>
    <font>
      <sz val="9"/>
      <color rgb="FF000000"/>
      <name val="Calibri"/>
      <family val="2"/>
    </font>
    <font>
      <sz val="9"/>
      <color theme="1"/>
      <name val="Calibri"/>
      <family val="2"/>
    </font>
    <font>
      <i/>
      <sz val="9"/>
      <color rgb="FF000000"/>
      <name val="Calibri"/>
      <family val="2"/>
    </font>
    <font>
      <sz val="8"/>
      <color rgb="FF000000"/>
      <name val="Calibri"/>
      <family val="2"/>
    </font>
    <font>
      <sz val="8"/>
      <color theme="1"/>
      <name val="Calibri"/>
      <family val="2"/>
    </font>
    <font>
      <sz val="8"/>
      <color theme="1"/>
      <name val="Aptos Narrow"/>
      <family val="2"/>
      <scheme val="minor"/>
    </font>
  </fonts>
  <fills count="4">
    <fill>
      <patternFill patternType="none"/>
    </fill>
    <fill>
      <patternFill patternType="gray125"/>
    </fill>
    <fill>
      <patternFill patternType="solid">
        <fgColor rgb="FFAB0033"/>
        <bgColor indexed="64"/>
      </patternFill>
    </fill>
    <fill>
      <patternFill patternType="solid">
        <fgColor rgb="FFFFFFFF"/>
        <bgColor indexed="64"/>
      </patternFill>
    </fill>
  </fills>
  <borders count="28">
    <border>
      <left/>
      <right/>
      <top/>
      <bottom/>
      <diagonal/>
    </border>
    <border>
      <left style="thin">
        <color indexed="64"/>
      </left>
      <right/>
      <top style="thin">
        <color indexed="64"/>
      </top>
      <bottom/>
      <diagonal/>
    </border>
    <border>
      <left/>
      <right style="thin">
        <color rgb="FF000000"/>
      </right>
      <top style="thin">
        <color indexed="64"/>
      </top>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style="thin">
        <color indexed="64"/>
      </right>
      <top style="thin">
        <color indexed="64"/>
      </top>
      <bottom/>
      <diagonal/>
    </border>
    <border>
      <left style="thin">
        <color indexed="64"/>
      </left>
      <right/>
      <top/>
      <bottom/>
      <diagonal/>
    </border>
    <border>
      <left/>
      <right style="thin">
        <color rgb="FF000000"/>
      </right>
      <top/>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style="thin">
        <color indexed="64"/>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rgb="FF000000"/>
      </right>
      <top/>
      <bottom/>
      <diagonal/>
    </border>
    <border>
      <left style="thin">
        <color indexed="64"/>
      </left>
      <right/>
      <top/>
      <bottom style="thin">
        <color indexed="64"/>
      </bottom>
      <diagonal/>
    </border>
    <border>
      <left/>
      <right/>
      <top/>
      <bottom style="thin">
        <color indexed="64"/>
      </bottom>
      <diagonal/>
    </border>
    <border>
      <left style="thin">
        <color rgb="FF000000"/>
      </left>
      <right style="thin">
        <color rgb="FF000000"/>
      </right>
      <top/>
      <bottom style="thin">
        <color auto="1"/>
      </bottom>
      <diagonal/>
    </border>
    <border>
      <left style="thin">
        <color rgb="FF000000"/>
      </left>
      <right style="thin">
        <color indexed="64"/>
      </right>
      <top/>
      <bottom style="thin">
        <color auto="1"/>
      </bottom>
      <diagonal/>
    </border>
    <border>
      <left/>
      <right/>
      <top style="thin">
        <color indexed="64"/>
      </top>
      <bottom/>
      <diagonal/>
    </border>
    <border>
      <left style="thin">
        <color rgb="FF000000"/>
      </left>
      <right style="thin">
        <color rgb="FF000000"/>
      </right>
      <top style="thin">
        <color indexed="64"/>
      </top>
      <bottom/>
      <diagonal/>
    </border>
    <border>
      <left/>
      <right style="thin">
        <color indexed="64"/>
      </right>
      <top/>
      <bottom/>
      <diagonal/>
    </border>
    <border>
      <left style="thin">
        <color indexed="64"/>
      </left>
      <right style="thin">
        <color indexed="64"/>
      </right>
      <top/>
      <bottom/>
      <diagonal/>
    </border>
    <border>
      <left/>
      <right style="thin">
        <color rgb="FF000000"/>
      </right>
      <top/>
      <bottom style="thin">
        <color indexed="64"/>
      </bottom>
      <diagonal/>
    </border>
    <border>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76">
    <xf numFmtId="0" fontId="0" fillId="0" borderId="0" xfId="0"/>
    <xf numFmtId="0" fontId="3" fillId="0" borderId="0" xfId="0" applyFont="1" applyAlignment="1">
      <alignment vertical="top"/>
    </xf>
    <xf numFmtId="0" fontId="3" fillId="0" borderId="0" xfId="0" applyFont="1"/>
    <xf numFmtId="0" fontId="6" fillId="0" borderId="0" xfId="0" applyFont="1"/>
    <xf numFmtId="0" fontId="5" fillId="2" borderId="10" xfId="0" applyFont="1" applyFill="1" applyBorder="1" applyAlignment="1">
      <alignment horizontal="center" vertical="center"/>
    </xf>
    <xf numFmtId="0" fontId="5" fillId="2" borderId="13" xfId="0" applyFont="1" applyFill="1" applyBorder="1" applyAlignment="1">
      <alignment horizontal="center" vertical="center"/>
    </xf>
    <xf numFmtId="0" fontId="5" fillId="0" borderId="16"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7" fillId="0" borderId="0" xfId="0" applyFont="1"/>
    <xf numFmtId="3" fontId="8" fillId="3" borderId="7" xfId="0" applyNumberFormat="1" applyFont="1" applyFill="1" applyBorder="1" applyAlignment="1">
      <alignment horizontal="left" vertical="center"/>
    </xf>
    <xf numFmtId="3" fontId="8" fillId="3" borderId="8" xfId="0" applyNumberFormat="1" applyFont="1" applyFill="1" applyBorder="1" applyAlignment="1">
      <alignment horizontal="left" vertical="center"/>
    </xf>
    <xf numFmtId="3" fontId="8" fillId="3" borderId="17" xfId="0" applyNumberFormat="1" applyFont="1" applyFill="1" applyBorder="1" applyAlignment="1">
      <alignment horizontal="right" vertical="center"/>
    </xf>
    <xf numFmtId="3" fontId="8" fillId="3" borderId="11" xfId="0" applyNumberFormat="1" applyFont="1" applyFill="1" applyBorder="1" applyAlignment="1">
      <alignment horizontal="right" vertical="center"/>
    </xf>
    <xf numFmtId="3" fontId="9" fillId="3" borderId="7" xfId="0" applyNumberFormat="1" applyFont="1" applyFill="1" applyBorder="1" applyAlignment="1">
      <alignment horizontal="left" vertical="center"/>
    </xf>
    <xf numFmtId="3" fontId="9" fillId="3" borderId="0" xfId="0" applyNumberFormat="1" applyFont="1" applyFill="1" applyAlignment="1">
      <alignment horizontal="left" vertical="center"/>
    </xf>
    <xf numFmtId="3" fontId="9" fillId="3" borderId="17" xfId="0" applyNumberFormat="1" applyFont="1" applyFill="1" applyBorder="1" applyAlignment="1" applyProtection="1">
      <alignment horizontal="right" vertical="center"/>
      <protection locked="0"/>
    </xf>
    <xf numFmtId="3" fontId="10" fillId="0" borderId="0" xfId="0" applyNumberFormat="1" applyFont="1" applyProtection="1">
      <protection locked="0"/>
    </xf>
    <xf numFmtId="3" fontId="9" fillId="3" borderId="17" xfId="0" applyNumberFormat="1" applyFont="1" applyFill="1" applyBorder="1" applyAlignment="1">
      <alignment horizontal="right" vertical="center"/>
    </xf>
    <xf numFmtId="3" fontId="9" fillId="3" borderId="11" xfId="0" applyNumberFormat="1" applyFont="1" applyFill="1" applyBorder="1" applyAlignment="1">
      <alignment horizontal="right" vertical="center"/>
    </xf>
    <xf numFmtId="3" fontId="9" fillId="3" borderId="18" xfId="0" applyNumberFormat="1" applyFont="1" applyFill="1" applyBorder="1" applyAlignment="1">
      <alignment horizontal="left" vertical="center"/>
    </xf>
    <xf numFmtId="3" fontId="9" fillId="3" borderId="19" xfId="0" applyNumberFormat="1" applyFont="1" applyFill="1" applyBorder="1" applyAlignment="1">
      <alignment horizontal="left" vertical="center"/>
    </xf>
    <xf numFmtId="3" fontId="9" fillId="3" borderId="20" xfId="0" applyNumberFormat="1" applyFont="1" applyFill="1" applyBorder="1" applyAlignment="1" applyProtection="1">
      <alignment horizontal="right" vertical="center"/>
      <protection locked="0"/>
    </xf>
    <xf numFmtId="3" fontId="10" fillId="0" borderId="19" xfId="0" applyNumberFormat="1" applyFont="1" applyBorder="1" applyProtection="1">
      <protection locked="0"/>
    </xf>
    <xf numFmtId="3" fontId="9" fillId="3" borderId="20" xfId="0" applyNumberFormat="1" applyFont="1" applyFill="1" applyBorder="1" applyAlignment="1">
      <alignment horizontal="right" vertical="center"/>
    </xf>
    <xf numFmtId="3" fontId="9" fillId="3" borderId="21" xfId="0" applyNumberFormat="1" applyFont="1" applyFill="1" applyBorder="1" applyAlignment="1">
      <alignment horizontal="right" vertical="center"/>
    </xf>
    <xf numFmtId="3" fontId="9" fillId="3" borderId="1" xfId="0" applyNumberFormat="1" applyFont="1" applyFill="1" applyBorder="1" applyAlignment="1">
      <alignment horizontal="left" vertical="center"/>
    </xf>
    <xf numFmtId="3" fontId="9" fillId="3" borderId="22" xfId="0" applyNumberFormat="1" applyFont="1" applyFill="1" applyBorder="1" applyAlignment="1">
      <alignment horizontal="left" vertical="center"/>
    </xf>
    <xf numFmtId="3" fontId="9" fillId="3" borderId="23" xfId="0" applyNumberFormat="1" applyFont="1" applyFill="1" applyBorder="1" applyAlignment="1" applyProtection="1">
      <alignment horizontal="right" vertical="center"/>
      <protection locked="0"/>
    </xf>
    <xf numFmtId="3" fontId="10" fillId="0" borderId="22" xfId="0" applyNumberFormat="1" applyFont="1" applyBorder="1" applyProtection="1">
      <protection locked="0"/>
    </xf>
    <xf numFmtId="3" fontId="9" fillId="3" borderId="23" xfId="0" applyNumberFormat="1" applyFont="1" applyFill="1" applyBorder="1" applyAlignment="1">
      <alignment horizontal="right" vertical="center"/>
    </xf>
    <xf numFmtId="3" fontId="9" fillId="3" borderId="6" xfId="0" applyNumberFormat="1" applyFont="1" applyFill="1" applyBorder="1" applyAlignment="1">
      <alignment horizontal="right" vertical="center"/>
    </xf>
    <xf numFmtId="3" fontId="10" fillId="0" borderId="8" xfId="0" applyNumberFormat="1" applyFont="1" applyBorder="1" applyProtection="1">
      <protection locked="0"/>
    </xf>
    <xf numFmtId="3" fontId="9" fillId="3" borderId="24" xfId="0" applyNumberFormat="1" applyFont="1" applyFill="1" applyBorder="1" applyAlignment="1">
      <alignment horizontal="right" vertical="center"/>
    </xf>
    <xf numFmtId="3" fontId="10" fillId="0" borderId="17" xfId="0" applyNumberFormat="1" applyFont="1" applyBorder="1" applyProtection="1">
      <protection locked="0"/>
    </xf>
    <xf numFmtId="3" fontId="10" fillId="0" borderId="25" xfId="0" applyNumberFormat="1" applyFont="1" applyBorder="1" applyProtection="1">
      <protection locked="0"/>
    </xf>
    <xf numFmtId="3" fontId="9" fillId="3" borderId="0" xfId="0" applyNumberFormat="1" applyFont="1" applyFill="1" applyAlignment="1">
      <alignment horizontal="left"/>
    </xf>
    <xf numFmtId="3" fontId="9" fillId="3" borderId="19" xfId="0" applyNumberFormat="1" applyFont="1" applyFill="1" applyBorder="1" applyAlignment="1">
      <alignment horizontal="left"/>
    </xf>
    <xf numFmtId="3" fontId="12" fillId="3" borderId="18" xfId="0" applyNumberFormat="1" applyFont="1" applyFill="1" applyBorder="1" applyAlignment="1">
      <alignment horizontal="left" vertical="center"/>
    </xf>
    <xf numFmtId="3" fontId="12" fillId="3" borderId="19" xfId="0" applyNumberFormat="1" applyFont="1" applyFill="1" applyBorder="1" applyAlignment="1">
      <alignment horizontal="left" vertical="center"/>
    </xf>
    <xf numFmtId="3" fontId="12" fillId="3" borderId="20" xfId="0" applyNumberFormat="1" applyFont="1" applyFill="1" applyBorder="1" applyAlignment="1">
      <alignment horizontal="right" vertical="center"/>
    </xf>
    <xf numFmtId="3" fontId="12" fillId="3" borderId="26" xfId="0" applyNumberFormat="1" applyFont="1" applyFill="1" applyBorder="1" applyAlignment="1">
      <alignment horizontal="right" vertical="center"/>
    </xf>
    <xf numFmtId="3" fontId="12" fillId="3" borderId="27" xfId="0" applyNumberFormat="1" applyFont="1" applyFill="1" applyBorder="1" applyAlignment="1">
      <alignment horizontal="right" vertical="center"/>
    </xf>
    <xf numFmtId="0" fontId="7" fillId="0" borderId="0" xfId="0" applyFont="1" applyProtection="1">
      <protection locked="0"/>
    </xf>
    <xf numFmtId="0" fontId="13" fillId="0" borderId="0" xfId="0" applyFont="1" applyAlignment="1">
      <alignment vertical="center"/>
    </xf>
    <xf numFmtId="165" fontId="7" fillId="0" borderId="0" xfId="1" applyNumberFormat="1" applyFont="1" applyProtection="1">
      <protection locked="0"/>
    </xf>
    <xf numFmtId="164" fontId="7" fillId="0" borderId="0" xfId="1" applyFont="1" applyProtection="1">
      <protection locked="0"/>
    </xf>
    <xf numFmtId="0" fontId="0" fillId="0" borderId="0" xfId="0" applyProtection="1">
      <protection locked="0"/>
    </xf>
    <xf numFmtId="164" fontId="0" fillId="0" borderId="0" xfId="1" applyFont="1" applyProtection="1">
      <protection locked="0"/>
    </xf>
    <xf numFmtId="164" fontId="0" fillId="0" borderId="0" xfId="1" applyFont="1"/>
    <xf numFmtId="164" fontId="14" fillId="0" borderId="0" xfId="1" applyFont="1"/>
    <xf numFmtId="164" fontId="0" fillId="0" borderId="0" xfId="0" applyNumberFormat="1"/>
    <xf numFmtId="3" fontId="0" fillId="0" borderId="0" xfId="0" applyNumberFormat="1"/>
    <xf numFmtId="3" fontId="8" fillId="3" borderId="7" xfId="0" applyNumberFormat="1" applyFont="1" applyFill="1" applyBorder="1" applyAlignment="1">
      <alignment horizontal="left" vertical="center"/>
    </xf>
    <xf numFmtId="3" fontId="8" fillId="3" borderId="8" xfId="0" applyNumberFormat="1" applyFont="1" applyFill="1" applyBorder="1" applyAlignment="1">
      <alignment horizontal="left" vertical="center"/>
    </xf>
    <xf numFmtId="0" fontId="12" fillId="0" borderId="0" xfId="0" applyFont="1" applyAlignment="1">
      <alignment horizontal="justify" vertical="top" wrapText="1"/>
    </xf>
    <xf numFmtId="3" fontId="9" fillId="3" borderId="7" xfId="0" applyNumberFormat="1" applyFont="1" applyFill="1" applyBorder="1" applyAlignment="1">
      <alignment horizontal="left" vertical="center"/>
    </xf>
    <xf numFmtId="0" fontId="5" fillId="2" borderId="9" xfId="0" applyFont="1" applyFill="1" applyBorder="1" applyAlignment="1">
      <alignment horizontal="center" vertical="center"/>
    </xf>
    <xf numFmtId="0" fontId="5" fillId="2" borderId="14" xfId="0" applyFont="1" applyFill="1" applyBorder="1" applyAlignment="1">
      <alignment horizontal="center" vertical="center"/>
    </xf>
    <xf numFmtId="0" fontId="2" fillId="0" borderId="0" xfId="0" applyFont="1" applyAlignment="1">
      <alignment horizontal="center" vertical="top"/>
    </xf>
    <xf numFmtId="0" fontId="2"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center" vertical="center"/>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microsoft.com/office/2007/relationships/hdphoto" Target="../media/hdphoto1.wdp"/><Relationship Id="rId2" Type="http://schemas.openxmlformats.org/officeDocument/2006/relationships/image" Target="../media/image2.png"/><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295275</xdr:colOff>
      <xdr:row>0</xdr:row>
      <xdr:rowOff>133350</xdr:rowOff>
    </xdr:from>
    <xdr:to>
      <xdr:col>1</xdr:col>
      <xdr:colOff>2253613</xdr:colOff>
      <xdr:row>3</xdr:row>
      <xdr:rowOff>110400</xdr:rowOff>
    </xdr:to>
    <xdr:pic>
      <xdr:nvPicPr>
        <xdr:cNvPr id="2" name="Imagen 1">
          <a:extLst>
            <a:ext uri="{FF2B5EF4-FFF2-40B4-BE49-F238E27FC236}">
              <a16:creationId xmlns:a16="http://schemas.microsoft.com/office/drawing/2014/main" id="{F5BA7EA3-5160-470D-A3E5-E376D124CC28}"/>
            </a:ext>
          </a:extLst>
        </xdr:cNvPr>
        <xdr:cNvPicPr>
          <a:picLocks noChangeAspect="1"/>
        </xdr:cNvPicPr>
      </xdr:nvPicPr>
      <xdr:blipFill rotWithShape="1">
        <a:blip xmlns:r="http://schemas.openxmlformats.org/officeDocument/2006/relationships" r:embed="rId1"/>
        <a:srcRect l="3009" t="5953"/>
        <a:stretch/>
      </xdr:blipFill>
      <xdr:spPr>
        <a:xfrm>
          <a:off x="561975" y="133350"/>
          <a:ext cx="1958338" cy="720000"/>
        </a:xfrm>
        <a:prstGeom prst="rect">
          <a:avLst/>
        </a:prstGeom>
      </xdr:spPr>
    </xdr:pic>
    <xdr:clientData/>
  </xdr:twoCellAnchor>
  <xdr:twoCellAnchor editAs="oneCell">
    <xdr:from>
      <xdr:col>6</xdr:col>
      <xdr:colOff>583407</xdr:colOff>
      <xdr:row>0</xdr:row>
      <xdr:rowOff>71438</xdr:rowOff>
    </xdr:from>
    <xdr:to>
      <xdr:col>7</xdr:col>
      <xdr:colOff>33540</xdr:colOff>
      <xdr:row>3</xdr:row>
      <xdr:rowOff>185344</xdr:rowOff>
    </xdr:to>
    <xdr:pic>
      <xdr:nvPicPr>
        <xdr:cNvPr id="3" name="Imagen 2">
          <a:extLst>
            <a:ext uri="{FF2B5EF4-FFF2-40B4-BE49-F238E27FC236}">
              <a16:creationId xmlns:a16="http://schemas.microsoft.com/office/drawing/2014/main" id="{8ECD73D2-4CC5-4CDC-B4A2-373A49EF86F1}"/>
            </a:ext>
          </a:extLst>
        </xdr:cNvPr>
        <xdr:cNvPicPr>
          <a:picLocks noChangeAspect="1"/>
        </xdr:cNvPicPr>
      </xdr:nvPicPr>
      <xdr:blipFill>
        <a:blip xmlns:r="http://schemas.openxmlformats.org/officeDocument/2006/relationships" r:embed="rId2" cstate="print">
          <a:extLst>
            <a:ext uri="{BEBA8EAE-BF5A-486C-A8C5-ECC9F3942E4B}">
              <a14:imgProps xmlns:a14="http://schemas.microsoft.com/office/drawing/2010/main">
                <a14:imgLayer r:embed="rId3">
                  <a14:imgEffect>
                    <a14:sharpenSoften amount="50000"/>
                  </a14:imgEffect>
                  <a14:imgEffect>
                    <a14:saturation sat="200000"/>
                  </a14:imgEffect>
                  <a14:imgEffect>
                    <a14:brightnessContrast contrast="-20000"/>
                  </a14:imgEffect>
                </a14:imgLayer>
              </a14:imgProps>
            </a:ext>
            <a:ext uri="{28A0092B-C50C-407E-A947-70E740481C1C}">
              <a14:useLocalDpi xmlns:a14="http://schemas.microsoft.com/office/drawing/2010/main" val="0"/>
            </a:ext>
          </a:extLst>
        </a:blip>
        <a:stretch>
          <a:fillRect/>
        </a:stretch>
      </xdr:blipFill>
      <xdr:spPr>
        <a:xfrm>
          <a:off x="9670257" y="71438"/>
          <a:ext cx="783633" cy="856856"/>
        </a:xfrm>
        <a:prstGeom prst="rect">
          <a:avLst/>
        </a:prstGeom>
      </xdr:spPr>
    </xdr:pic>
    <xdr:clientData/>
  </xdr:twoCellAnchor>
  <xdr:oneCellAnchor>
    <xdr:from>
      <xdr:col>1</xdr:col>
      <xdr:colOff>95249</xdr:colOff>
      <xdr:row>182</xdr:row>
      <xdr:rowOff>269280</xdr:rowOff>
    </xdr:from>
    <xdr:ext cx="2771775" cy="248851"/>
    <xdr:sp macro="" textlink="">
      <xdr:nvSpPr>
        <xdr:cNvPr id="4" name="7 CuadroTexto">
          <a:extLst>
            <a:ext uri="{FF2B5EF4-FFF2-40B4-BE49-F238E27FC236}">
              <a16:creationId xmlns:a16="http://schemas.microsoft.com/office/drawing/2014/main" id="{05D0A1F7-DF0A-4CD9-A2D6-A584730A00A0}"/>
            </a:ext>
          </a:extLst>
        </xdr:cNvPr>
        <xdr:cNvSpPr txBox="1"/>
      </xdr:nvSpPr>
      <xdr:spPr>
        <a:xfrm>
          <a:off x="361949" y="32692380"/>
          <a:ext cx="2771775" cy="248851"/>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twoCellAnchor>
    <xdr:from>
      <xdr:col>1</xdr:col>
      <xdr:colOff>2739740</xdr:colOff>
      <xdr:row>182</xdr:row>
      <xdr:rowOff>276225</xdr:rowOff>
    </xdr:from>
    <xdr:to>
      <xdr:col>3</xdr:col>
      <xdr:colOff>428626</xdr:colOff>
      <xdr:row>186</xdr:row>
      <xdr:rowOff>180975</xdr:rowOff>
    </xdr:to>
    <xdr:sp macro="" textlink="">
      <xdr:nvSpPr>
        <xdr:cNvPr id="5" name="7 CuadroTexto">
          <a:extLst>
            <a:ext uri="{FF2B5EF4-FFF2-40B4-BE49-F238E27FC236}">
              <a16:creationId xmlns:a16="http://schemas.microsoft.com/office/drawing/2014/main" id="{13637564-FC59-4648-A003-3F51DC9A6DDD}"/>
            </a:ext>
          </a:extLst>
        </xdr:cNvPr>
        <xdr:cNvSpPr txBox="1"/>
      </xdr:nvSpPr>
      <xdr:spPr>
        <a:xfrm>
          <a:off x="3006440" y="32699325"/>
          <a:ext cx="2965736" cy="77152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a:solidFill>
              <a:sysClr val="windowText" lastClr="000000"/>
            </a:solidFill>
            <a:effectLst/>
            <a:latin typeface="Encode Sans Condensed" panose="02000000000000000000" pitchFamily="2" charset="0"/>
            <a:cs typeface="DIN Pro Medium" panose="020B0604020101020102" pitchFamily="34" charset="0"/>
          </a:endParaRPr>
        </a:p>
      </xdr:txBody>
    </xdr:sp>
    <xdr:clientData/>
  </xdr:twoCellAnchor>
  <xdr:oneCellAnchor>
    <xdr:from>
      <xdr:col>5</xdr:col>
      <xdr:colOff>530516</xdr:colOff>
      <xdr:row>182</xdr:row>
      <xdr:rowOff>266700</xdr:rowOff>
    </xdr:from>
    <xdr:ext cx="3035010" cy="733425"/>
    <xdr:sp macro="" textlink="">
      <xdr:nvSpPr>
        <xdr:cNvPr id="6" name="7 CuadroTexto">
          <a:extLst>
            <a:ext uri="{FF2B5EF4-FFF2-40B4-BE49-F238E27FC236}">
              <a16:creationId xmlns:a16="http://schemas.microsoft.com/office/drawing/2014/main" id="{087B0591-6CA9-4697-A18B-7D810B7F5007}"/>
            </a:ext>
          </a:extLst>
        </xdr:cNvPr>
        <xdr:cNvSpPr txBox="1"/>
      </xdr:nvSpPr>
      <xdr:spPr>
        <a:xfrm>
          <a:off x="8436266" y="32689800"/>
          <a:ext cx="3035010" cy="7334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endParaRPr lang="es-MX" sz="1000" b="0" i="0">
            <a:solidFill>
              <a:sysClr val="windowText" lastClr="000000"/>
            </a:solidFill>
            <a:effectLst/>
            <a:latin typeface="Encode Sans SemiExpanded" pitchFamily="2" charset="0"/>
            <a:ea typeface="+mn-ea"/>
            <a:cs typeface="DIN Pro Medium" panose="020B0604020101020102" pitchFamily="34" charset="0"/>
          </a:endParaRPr>
        </a:p>
      </xdr:txBody>
    </xdr:sp>
    <xdr:clientData/>
  </xdr:oneCellAnchor>
  <xdr:oneCellAnchor>
    <xdr:from>
      <xdr:col>3</xdr:col>
      <xdr:colOff>325967</xdr:colOff>
      <xdr:row>182</xdr:row>
      <xdr:rowOff>266700</xdr:rowOff>
    </xdr:from>
    <xdr:ext cx="2593557" cy="248851"/>
    <xdr:sp macro="" textlink="">
      <xdr:nvSpPr>
        <xdr:cNvPr id="7" name="7 CuadroTexto">
          <a:extLst>
            <a:ext uri="{FF2B5EF4-FFF2-40B4-BE49-F238E27FC236}">
              <a16:creationId xmlns:a16="http://schemas.microsoft.com/office/drawing/2014/main" id="{A3C66A3F-6527-42AE-9734-894AFDC01D6A}"/>
            </a:ext>
          </a:extLst>
        </xdr:cNvPr>
        <xdr:cNvSpPr txBox="1"/>
      </xdr:nvSpPr>
      <xdr:spPr>
        <a:xfrm>
          <a:off x="5869517" y="32689800"/>
          <a:ext cx="2593557"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MX" sz="1000">
            <a:solidFill>
              <a:sysClr val="windowText" lastClr="000000"/>
            </a:solidFill>
            <a:effectLst/>
            <a:latin typeface="Encode Sans SemiExpanded" pitchFamily="2" charset="0"/>
            <a:cs typeface="DIN Pro Medium" panose="020B0604020101020102" pitchFamily="34" charset="0"/>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835E1-64B7-437C-9DDD-957BF811E006}">
  <sheetPr codeName="Hoja36">
    <tabColor rgb="FFC00000"/>
  </sheetPr>
  <dimension ref="A1:H191"/>
  <sheetViews>
    <sheetView showGridLines="0" tabSelected="1" zoomScaleNormal="100" workbookViewId="0">
      <selection activeCell="L181" sqref="L181"/>
    </sheetView>
  </sheetViews>
  <sheetFormatPr baseColWidth="10" defaultRowHeight="15"/>
  <cols>
    <col min="1" max="1" width="4" customWidth="1"/>
    <col min="2" max="2" width="61.42578125" customWidth="1"/>
    <col min="3" max="6" width="17.7109375" customWidth="1"/>
    <col min="7" max="7" width="20" customWidth="1"/>
    <col min="8" max="8" width="17.7109375" customWidth="1"/>
  </cols>
  <sheetData>
    <row r="1" spans="1:8" s="1" customFormat="1" ht="19.5" customHeight="1">
      <c r="A1" s="61" t="s">
        <v>0</v>
      </c>
      <c r="B1" s="61"/>
      <c r="C1" s="61"/>
      <c r="D1" s="61"/>
      <c r="E1" s="61"/>
      <c r="F1" s="61"/>
      <c r="G1" s="61"/>
      <c r="H1" s="61"/>
    </row>
    <row r="2" spans="1:8" s="2" customFormat="1" ht="19.5" customHeight="1">
      <c r="A2" s="62" t="s">
        <v>1</v>
      </c>
      <c r="B2" s="62"/>
      <c r="C2" s="62"/>
      <c r="D2" s="62"/>
      <c r="E2" s="62"/>
      <c r="F2" s="62"/>
      <c r="G2" s="62"/>
      <c r="H2" s="62"/>
    </row>
    <row r="3" spans="1:8" s="2" customFormat="1" ht="19.5" customHeight="1">
      <c r="A3" s="62" t="s">
        <v>2</v>
      </c>
      <c r="B3" s="62"/>
      <c r="C3" s="62"/>
      <c r="D3" s="62"/>
      <c r="E3" s="62"/>
      <c r="F3" s="62"/>
      <c r="G3" s="62"/>
      <c r="H3" s="62"/>
    </row>
    <row r="4" spans="1:8" s="2" customFormat="1" ht="18" customHeight="1">
      <c r="A4" s="63" t="s">
        <v>3</v>
      </c>
      <c r="B4" s="63"/>
      <c r="C4" s="63"/>
      <c r="D4" s="63"/>
      <c r="E4" s="63"/>
      <c r="F4" s="63"/>
      <c r="G4" s="63"/>
      <c r="H4" s="63"/>
    </row>
    <row r="5" spans="1:8" s="3" customFormat="1">
      <c r="A5" s="64" t="s">
        <v>4</v>
      </c>
      <c r="B5" s="65"/>
      <c r="C5" s="70" t="s">
        <v>5</v>
      </c>
      <c r="D5" s="71"/>
      <c r="E5" s="71"/>
      <c r="F5" s="71"/>
      <c r="G5" s="72"/>
      <c r="H5" s="73" t="s">
        <v>6</v>
      </c>
    </row>
    <row r="6" spans="1:8" s="3" customFormat="1">
      <c r="A6" s="66"/>
      <c r="B6" s="67"/>
      <c r="C6" s="59" t="s">
        <v>7</v>
      </c>
      <c r="D6" s="4" t="s">
        <v>8</v>
      </c>
      <c r="E6" s="59" t="s">
        <v>9</v>
      </c>
      <c r="F6" s="59" t="s">
        <v>10</v>
      </c>
      <c r="G6" s="59" t="s">
        <v>11</v>
      </c>
      <c r="H6" s="74"/>
    </row>
    <row r="7" spans="1:8" s="3" customFormat="1">
      <c r="A7" s="68"/>
      <c r="B7" s="69"/>
      <c r="C7" s="60"/>
      <c r="D7" s="5" t="s">
        <v>12</v>
      </c>
      <c r="E7" s="60"/>
      <c r="F7" s="60"/>
      <c r="G7" s="60"/>
      <c r="H7" s="75"/>
    </row>
    <row r="8" spans="1:8" s="11" customFormat="1" ht="3" customHeight="1">
      <c r="A8" s="6"/>
      <c r="B8" s="7"/>
      <c r="C8" s="8"/>
      <c r="D8" s="9"/>
      <c r="E8" s="8"/>
      <c r="F8" s="8"/>
      <c r="G8" s="8"/>
      <c r="H8" s="10"/>
    </row>
    <row r="9" spans="1:8" s="11" customFormat="1" ht="14.25" customHeight="1">
      <c r="A9" s="55" t="s">
        <v>13</v>
      </c>
      <c r="B9" s="56"/>
      <c r="C9" s="14">
        <f t="shared" ref="C9:H9" si="0">C11+C20+C32+C44+C55+C66+C71+C81+C86</f>
        <v>43398201420</v>
      </c>
      <c r="D9" s="14">
        <f t="shared" si="0"/>
        <v>18142701608.220009</v>
      </c>
      <c r="E9" s="14">
        <f t="shared" si="0"/>
        <v>61540903028.220016</v>
      </c>
      <c r="F9" s="14">
        <f t="shared" si="0"/>
        <v>47271537642.160019</v>
      </c>
      <c r="G9" s="14">
        <f t="shared" si="0"/>
        <v>45784573353.300026</v>
      </c>
      <c r="H9" s="15">
        <f t="shared" si="0"/>
        <v>14269365386.059992</v>
      </c>
    </row>
    <row r="10" spans="1:8" s="11" customFormat="1" ht="6" customHeight="1">
      <c r="A10" s="12"/>
      <c r="B10" s="13"/>
      <c r="C10" s="14"/>
      <c r="D10" s="14"/>
      <c r="E10" s="14"/>
      <c r="F10" s="14"/>
      <c r="G10" s="14"/>
      <c r="H10" s="15"/>
    </row>
    <row r="11" spans="1:8" s="11" customFormat="1">
      <c r="A11" s="55" t="s">
        <v>14</v>
      </c>
      <c r="B11" s="56"/>
      <c r="C11" s="14">
        <f t="shared" ref="C11:H11" si="1">SUM(C12:C18)</f>
        <v>12539578642.390009</v>
      </c>
      <c r="D11" s="14">
        <f t="shared" ref="D11:G11" si="2">SUM(D12:D18)</f>
        <v>-50728659.150008142</v>
      </c>
      <c r="E11" s="14">
        <f t="shared" si="2"/>
        <v>12488849983.240002</v>
      </c>
      <c r="F11" s="14">
        <f t="shared" si="2"/>
        <v>8564519756.2500095</v>
      </c>
      <c r="G11" s="14">
        <f t="shared" si="2"/>
        <v>8517415512.8700085</v>
      </c>
      <c r="H11" s="15">
        <f t="shared" si="1"/>
        <v>3924330226.9899921</v>
      </c>
    </row>
    <row r="12" spans="1:8" s="11" customFormat="1">
      <c r="A12" s="16"/>
      <c r="B12" s="17" t="s">
        <v>15</v>
      </c>
      <c r="C12" s="18">
        <v>3996702602.9999995</v>
      </c>
      <c r="D12" s="19">
        <v>-271992707.89000225</v>
      </c>
      <c r="E12" s="20">
        <f t="shared" ref="E12:E18" si="3">C12+D12</f>
        <v>3724709895.1099973</v>
      </c>
      <c r="F12" s="18">
        <v>3015135211.8099999</v>
      </c>
      <c r="G12" s="19">
        <v>3015135211.8099999</v>
      </c>
      <c r="H12" s="21">
        <f t="shared" ref="H12:H18" si="4">E12-F12</f>
        <v>709574683.29999733</v>
      </c>
    </row>
    <row r="13" spans="1:8" s="11" customFormat="1">
      <c r="A13" s="16"/>
      <c r="B13" s="17" t="s">
        <v>16</v>
      </c>
      <c r="C13" s="18">
        <v>291001087</v>
      </c>
      <c r="D13" s="19">
        <v>14884657.939999998</v>
      </c>
      <c r="E13" s="20">
        <f t="shared" si="3"/>
        <v>305885744.94</v>
      </c>
      <c r="F13" s="18">
        <v>194057571.43999976</v>
      </c>
      <c r="G13" s="19">
        <v>194057571.43999976</v>
      </c>
      <c r="H13" s="21">
        <f t="shared" si="4"/>
        <v>111828173.50000024</v>
      </c>
    </row>
    <row r="14" spans="1:8" s="11" customFormat="1">
      <c r="A14" s="16"/>
      <c r="B14" s="17" t="s">
        <v>17</v>
      </c>
      <c r="C14" s="18">
        <v>3509544818.8400054</v>
      </c>
      <c r="D14" s="19">
        <v>8364169.3099942207</v>
      </c>
      <c r="E14" s="20">
        <f t="shared" si="3"/>
        <v>3517908988.1499996</v>
      </c>
      <c r="F14" s="18">
        <v>2179234640.7200046</v>
      </c>
      <c r="G14" s="19">
        <v>2178015324.8600044</v>
      </c>
      <c r="H14" s="21">
        <f t="shared" si="4"/>
        <v>1338674347.4299951</v>
      </c>
    </row>
    <row r="15" spans="1:8" s="11" customFormat="1">
      <c r="A15" s="16"/>
      <c r="B15" s="17" t="s">
        <v>18</v>
      </c>
      <c r="C15" s="18">
        <v>1340823848.6900039</v>
      </c>
      <c r="D15" s="19">
        <v>51610557.580001116</v>
      </c>
      <c r="E15" s="20">
        <f t="shared" si="3"/>
        <v>1392434406.270005</v>
      </c>
      <c r="F15" s="18">
        <v>924155689.88999951</v>
      </c>
      <c r="G15" s="19">
        <v>881838870.36999846</v>
      </c>
      <c r="H15" s="21">
        <f t="shared" si="4"/>
        <v>468278716.38000548</v>
      </c>
    </row>
    <row r="16" spans="1:8" s="11" customFormat="1">
      <c r="A16" s="16"/>
      <c r="B16" s="17" t="s">
        <v>19</v>
      </c>
      <c r="C16" s="18">
        <v>2768112697.8600006</v>
      </c>
      <c r="D16" s="19">
        <v>98297029.469999313</v>
      </c>
      <c r="E16" s="20">
        <f t="shared" si="3"/>
        <v>2866409727.3299999</v>
      </c>
      <c r="F16" s="18">
        <v>1809155697.1100051</v>
      </c>
      <c r="G16" s="19">
        <v>1805622589.1100049</v>
      </c>
      <c r="H16" s="21">
        <f t="shared" si="4"/>
        <v>1057254030.2199948</v>
      </c>
    </row>
    <row r="17" spans="1:8" s="11" customFormat="1">
      <c r="A17" s="16"/>
      <c r="B17" s="17" t="s">
        <v>20</v>
      </c>
      <c r="C17" s="18">
        <v>82000000</v>
      </c>
      <c r="D17" s="19">
        <v>0</v>
      </c>
      <c r="E17" s="20">
        <f t="shared" si="3"/>
        <v>82000000</v>
      </c>
      <c r="F17" s="18">
        <v>0</v>
      </c>
      <c r="G17" s="19">
        <v>0</v>
      </c>
      <c r="H17" s="21">
        <f t="shared" si="4"/>
        <v>82000000</v>
      </c>
    </row>
    <row r="18" spans="1:8" s="11" customFormat="1">
      <c r="A18" s="16"/>
      <c r="B18" s="17" t="s">
        <v>21</v>
      </c>
      <c r="C18" s="18">
        <v>551393587.00000012</v>
      </c>
      <c r="D18" s="19">
        <v>48107634.439999461</v>
      </c>
      <c r="E18" s="20">
        <f t="shared" si="3"/>
        <v>599501221.43999958</v>
      </c>
      <c r="F18" s="18">
        <v>442780945.28000045</v>
      </c>
      <c r="G18" s="19">
        <v>442745945.28000045</v>
      </c>
      <c r="H18" s="21">
        <f t="shared" si="4"/>
        <v>156720276.15999913</v>
      </c>
    </row>
    <row r="19" spans="1:8" s="11" customFormat="1" ht="6.75" customHeight="1">
      <c r="A19" s="16"/>
      <c r="B19" s="17"/>
      <c r="C19" s="20"/>
      <c r="D19" s="20"/>
      <c r="E19" s="20"/>
      <c r="F19" s="20"/>
      <c r="G19" s="20"/>
      <c r="H19" s="21"/>
    </row>
    <row r="20" spans="1:8" s="11" customFormat="1">
      <c r="A20" s="55" t="s">
        <v>22</v>
      </c>
      <c r="B20" s="56"/>
      <c r="C20" s="14">
        <f t="shared" ref="C20:H20" si="5">SUM(C21:C30)</f>
        <v>933273970.78999913</v>
      </c>
      <c r="D20" s="14">
        <f t="shared" si="5"/>
        <v>411563280.80000091</v>
      </c>
      <c r="E20" s="14">
        <f t="shared" si="5"/>
        <v>1344837251.5899999</v>
      </c>
      <c r="F20" s="14">
        <f t="shared" si="5"/>
        <v>863549474.4799999</v>
      </c>
      <c r="G20" s="14">
        <f t="shared" si="5"/>
        <v>752936672.12999988</v>
      </c>
      <c r="H20" s="15">
        <f t="shared" si="5"/>
        <v>481287777.11000001</v>
      </c>
    </row>
    <row r="21" spans="1:8" s="11" customFormat="1">
      <c r="A21" s="58"/>
      <c r="B21" s="17" t="s">
        <v>23</v>
      </c>
      <c r="C21" s="18">
        <v>339809887.73999918</v>
      </c>
      <c r="D21" s="19">
        <v>238127012.13000107</v>
      </c>
      <c r="E21" s="20">
        <f t="shared" ref="E21:E30" si="6">C21+D21</f>
        <v>577936899.87000024</v>
      </c>
      <c r="F21" s="18">
        <v>320549904.29000002</v>
      </c>
      <c r="G21" s="19">
        <v>302035800.31999999</v>
      </c>
      <c r="H21" s="21">
        <f t="shared" ref="H21:H30" si="7">E21-F21</f>
        <v>257386995.58000022</v>
      </c>
    </row>
    <row r="22" spans="1:8" s="11" customFormat="1">
      <c r="A22" s="58"/>
      <c r="B22" s="17" t="s">
        <v>24</v>
      </c>
      <c r="C22" s="20"/>
      <c r="D22" s="20">
        <v>0</v>
      </c>
      <c r="E22" s="20">
        <f t="shared" si="6"/>
        <v>0</v>
      </c>
      <c r="F22" s="20"/>
      <c r="G22" s="20"/>
      <c r="H22" s="21">
        <f t="shared" si="7"/>
        <v>0</v>
      </c>
    </row>
    <row r="23" spans="1:8" s="11" customFormat="1">
      <c r="A23" s="16"/>
      <c r="B23" s="17" t="s">
        <v>25</v>
      </c>
      <c r="C23" s="18">
        <v>207941441.59</v>
      </c>
      <c r="D23" s="19">
        <v>-4862486.5900000334</v>
      </c>
      <c r="E23" s="20">
        <f t="shared" si="6"/>
        <v>203078954.99999997</v>
      </c>
      <c r="F23" s="18">
        <v>132948506.45999999</v>
      </c>
      <c r="G23" s="19">
        <v>109179791.52999996</v>
      </c>
      <c r="H23" s="21">
        <f t="shared" si="7"/>
        <v>70130448.539999977</v>
      </c>
    </row>
    <row r="24" spans="1:8" s="11" customFormat="1">
      <c r="A24" s="16"/>
      <c r="B24" s="17" t="s">
        <v>26</v>
      </c>
      <c r="C24" s="18">
        <v>0</v>
      </c>
      <c r="D24" s="19">
        <v>141000</v>
      </c>
      <c r="E24" s="20">
        <f t="shared" si="6"/>
        <v>141000</v>
      </c>
      <c r="F24" s="18">
        <v>141000</v>
      </c>
      <c r="G24" s="19">
        <v>141000</v>
      </c>
      <c r="H24" s="21">
        <f t="shared" si="7"/>
        <v>0</v>
      </c>
    </row>
    <row r="25" spans="1:8" s="11" customFormat="1">
      <c r="A25" s="16"/>
      <c r="B25" s="17" t="s">
        <v>27</v>
      </c>
      <c r="C25" s="18">
        <v>12100092.420000006</v>
      </c>
      <c r="D25" s="19">
        <v>22641692.660000011</v>
      </c>
      <c r="E25" s="20">
        <f t="shared" si="6"/>
        <v>34741785.080000013</v>
      </c>
      <c r="F25" s="18">
        <v>18771907.289999995</v>
      </c>
      <c r="G25" s="19">
        <v>16604272.769999994</v>
      </c>
      <c r="H25" s="21">
        <f t="shared" si="7"/>
        <v>15969877.790000018</v>
      </c>
    </row>
    <row r="26" spans="1:8" s="11" customFormat="1">
      <c r="A26" s="16"/>
      <c r="B26" s="17" t="s">
        <v>28</v>
      </c>
      <c r="C26" s="18">
        <v>22713018.390000001</v>
      </c>
      <c r="D26" s="19">
        <v>-4348675.4699999914</v>
      </c>
      <c r="E26" s="20">
        <f t="shared" si="6"/>
        <v>18364342.920000009</v>
      </c>
      <c r="F26" s="18">
        <v>15496136.43</v>
      </c>
      <c r="G26" s="19">
        <v>14313489.9</v>
      </c>
      <c r="H26" s="21">
        <f t="shared" si="7"/>
        <v>2868206.4900000095</v>
      </c>
    </row>
    <row r="27" spans="1:8" s="11" customFormat="1">
      <c r="A27" s="16"/>
      <c r="B27" s="17" t="s">
        <v>29</v>
      </c>
      <c r="C27" s="18">
        <v>156768920.29999998</v>
      </c>
      <c r="D27" s="19">
        <v>36030632.7299999</v>
      </c>
      <c r="E27" s="20">
        <f t="shared" si="6"/>
        <v>192799553.02999988</v>
      </c>
      <c r="F27" s="18">
        <v>137260169.68999997</v>
      </c>
      <c r="G27" s="19">
        <v>115625724.77999996</v>
      </c>
      <c r="H27" s="21">
        <f t="shared" si="7"/>
        <v>55539383.339999914</v>
      </c>
    </row>
    <row r="28" spans="1:8" s="11" customFormat="1">
      <c r="A28" s="16"/>
      <c r="B28" s="17" t="s">
        <v>30</v>
      </c>
      <c r="C28" s="18">
        <v>126676650.83000001</v>
      </c>
      <c r="D28" s="19">
        <v>28277429.679999992</v>
      </c>
      <c r="E28" s="20">
        <f t="shared" si="6"/>
        <v>154954080.50999999</v>
      </c>
      <c r="F28" s="18">
        <v>141804451.78</v>
      </c>
      <c r="G28" s="19">
        <v>140531741.49000004</v>
      </c>
      <c r="H28" s="21">
        <f t="shared" si="7"/>
        <v>13149628.729999989</v>
      </c>
    </row>
    <row r="29" spans="1:8" s="11" customFormat="1">
      <c r="A29" s="16"/>
      <c r="B29" s="17" t="s">
        <v>31</v>
      </c>
      <c r="C29" s="18">
        <v>2535051.86</v>
      </c>
      <c r="D29" s="19">
        <v>37737654.400000006</v>
      </c>
      <c r="E29" s="20">
        <f t="shared" si="6"/>
        <v>40272706.260000005</v>
      </c>
      <c r="F29" s="18">
        <v>37293569.460000001</v>
      </c>
      <c r="G29" s="19">
        <v>37293569.460000001</v>
      </c>
      <c r="H29" s="21">
        <f t="shared" si="7"/>
        <v>2979136.8000000045</v>
      </c>
    </row>
    <row r="30" spans="1:8" s="11" customFormat="1">
      <c r="A30" s="16"/>
      <c r="B30" s="17" t="s">
        <v>32</v>
      </c>
      <c r="C30" s="18">
        <v>64728907.659999952</v>
      </c>
      <c r="D30" s="19">
        <v>57819021.259999871</v>
      </c>
      <c r="E30" s="20">
        <f t="shared" si="6"/>
        <v>122547928.91999982</v>
      </c>
      <c r="F30" s="18">
        <v>59283829.079999954</v>
      </c>
      <c r="G30" s="19">
        <v>17211281.879999992</v>
      </c>
      <c r="H30" s="21">
        <f t="shared" si="7"/>
        <v>63264099.839999869</v>
      </c>
    </row>
    <row r="31" spans="1:8" s="11" customFormat="1" ht="4.5" customHeight="1">
      <c r="A31" s="16"/>
      <c r="B31" s="17"/>
      <c r="C31" s="20"/>
      <c r="D31" s="20"/>
      <c r="E31" s="20"/>
      <c r="F31" s="20"/>
      <c r="G31" s="20"/>
      <c r="H31" s="21"/>
    </row>
    <row r="32" spans="1:8" s="11" customFormat="1">
      <c r="A32" s="55" t="s">
        <v>33</v>
      </c>
      <c r="B32" s="56"/>
      <c r="C32" s="14">
        <f t="shared" ref="C32:H32" si="8">SUM(C33:C42)</f>
        <v>3381218915.9500003</v>
      </c>
      <c r="D32" s="14">
        <f t="shared" si="8"/>
        <v>2032654987.8800006</v>
      </c>
      <c r="E32" s="14">
        <f t="shared" si="8"/>
        <v>5413873903.8300009</v>
      </c>
      <c r="F32" s="14">
        <f t="shared" si="8"/>
        <v>3157495389.8699989</v>
      </c>
      <c r="G32" s="14">
        <f t="shared" si="8"/>
        <v>2919273276.2800002</v>
      </c>
      <c r="H32" s="15">
        <f t="shared" si="8"/>
        <v>2256378513.960001</v>
      </c>
    </row>
    <row r="33" spans="1:8" s="11" customFormat="1">
      <c r="A33" s="16"/>
      <c r="B33" s="17" t="s">
        <v>34</v>
      </c>
      <c r="C33" s="18">
        <v>344969779.45000005</v>
      </c>
      <c r="D33" s="19">
        <v>25126112.309999883</v>
      </c>
      <c r="E33" s="20">
        <f t="shared" ref="E33:E42" si="9">C33+D33</f>
        <v>370095891.75999993</v>
      </c>
      <c r="F33" s="18">
        <v>157199723.96999991</v>
      </c>
      <c r="G33" s="19">
        <v>142248732.36999989</v>
      </c>
      <c r="H33" s="21">
        <f t="shared" ref="H33:H42" si="10">E33-F33</f>
        <v>212896167.79000002</v>
      </c>
    </row>
    <row r="34" spans="1:8" s="11" customFormat="1">
      <c r="A34" s="16"/>
      <c r="B34" s="17" t="s">
        <v>35</v>
      </c>
      <c r="C34" s="18">
        <v>359608385.16000009</v>
      </c>
      <c r="D34" s="19">
        <v>171071807.32999963</v>
      </c>
      <c r="E34" s="20">
        <f t="shared" si="9"/>
        <v>530680192.48999971</v>
      </c>
      <c r="F34" s="18">
        <v>329081537.74999994</v>
      </c>
      <c r="G34" s="19">
        <v>290767033.17999983</v>
      </c>
      <c r="H34" s="21">
        <f t="shared" si="10"/>
        <v>201598654.73999977</v>
      </c>
    </row>
    <row r="35" spans="1:8" s="11" customFormat="1">
      <c r="A35" s="16"/>
      <c r="B35" s="17" t="s">
        <v>36</v>
      </c>
      <c r="C35" s="18">
        <v>214570095.25</v>
      </c>
      <c r="D35" s="19">
        <v>419997745.11999953</v>
      </c>
      <c r="E35" s="20">
        <f t="shared" si="9"/>
        <v>634567840.36999953</v>
      </c>
      <c r="F35" s="18">
        <v>431908741.33999991</v>
      </c>
      <c r="G35" s="19">
        <v>416197931.04000002</v>
      </c>
      <c r="H35" s="21">
        <f t="shared" si="10"/>
        <v>202659099.02999961</v>
      </c>
    </row>
    <row r="36" spans="1:8" s="11" customFormat="1">
      <c r="A36" s="16"/>
      <c r="B36" s="17" t="s">
        <v>37</v>
      </c>
      <c r="C36" s="18">
        <v>595434458.16999996</v>
      </c>
      <c r="D36" s="19">
        <v>14833720.330000043</v>
      </c>
      <c r="E36" s="20">
        <f t="shared" si="9"/>
        <v>610268178.5</v>
      </c>
      <c r="F36" s="18">
        <v>183198205.72999999</v>
      </c>
      <c r="G36" s="19">
        <v>180461123.86000001</v>
      </c>
      <c r="H36" s="21">
        <f t="shared" si="10"/>
        <v>427069972.76999998</v>
      </c>
    </row>
    <row r="37" spans="1:8" s="11" customFormat="1">
      <c r="A37" s="58"/>
      <c r="B37" s="17" t="s">
        <v>38</v>
      </c>
      <c r="C37" s="18">
        <v>257628434.58999994</v>
      </c>
      <c r="D37" s="19">
        <v>234699367.03999993</v>
      </c>
      <c r="E37" s="20">
        <f t="shared" si="9"/>
        <v>492327801.62999988</v>
      </c>
      <c r="F37" s="18">
        <v>235431345.76999995</v>
      </c>
      <c r="G37" s="19">
        <v>194903218.96999991</v>
      </c>
      <c r="H37" s="21">
        <f t="shared" si="10"/>
        <v>256896455.85999992</v>
      </c>
    </row>
    <row r="38" spans="1:8" s="11" customFormat="1">
      <c r="A38" s="58"/>
      <c r="B38" s="17" t="s">
        <v>39</v>
      </c>
      <c r="C38" s="20"/>
      <c r="D38" s="20">
        <v>0</v>
      </c>
      <c r="E38" s="20">
        <f t="shared" si="9"/>
        <v>0</v>
      </c>
      <c r="F38" s="20"/>
      <c r="G38" s="20"/>
      <c r="H38" s="21">
        <f t="shared" si="10"/>
        <v>0</v>
      </c>
    </row>
    <row r="39" spans="1:8" s="11" customFormat="1">
      <c r="A39" s="16"/>
      <c r="B39" s="17" t="s">
        <v>40</v>
      </c>
      <c r="C39" s="18">
        <v>30315184.84</v>
      </c>
      <c r="D39" s="19">
        <v>552342861.13999987</v>
      </c>
      <c r="E39" s="20">
        <f t="shared" si="9"/>
        <v>582658045.9799999</v>
      </c>
      <c r="F39" s="18">
        <v>343492725.55999994</v>
      </c>
      <c r="G39" s="19">
        <v>303203482.35000002</v>
      </c>
      <c r="H39" s="21">
        <f t="shared" si="10"/>
        <v>239165320.41999996</v>
      </c>
    </row>
    <row r="40" spans="1:8" s="11" customFormat="1">
      <c r="A40" s="16"/>
      <c r="B40" s="17" t="s">
        <v>41</v>
      </c>
      <c r="C40" s="18">
        <v>511150399.93000007</v>
      </c>
      <c r="D40" s="19">
        <v>2981210.7600002885</v>
      </c>
      <c r="E40" s="20">
        <f t="shared" si="9"/>
        <v>514131610.69000036</v>
      </c>
      <c r="F40" s="18">
        <v>355991362.20999974</v>
      </c>
      <c r="G40" s="19">
        <v>339739978.24000013</v>
      </c>
      <c r="H40" s="21">
        <f t="shared" si="10"/>
        <v>158140248.48000062</v>
      </c>
    </row>
    <row r="41" spans="1:8" s="11" customFormat="1">
      <c r="A41" s="16"/>
      <c r="B41" s="17" t="s">
        <v>42</v>
      </c>
      <c r="C41" s="18">
        <v>48906251.420000009</v>
      </c>
      <c r="D41" s="19">
        <v>225896368.47999987</v>
      </c>
      <c r="E41" s="20">
        <f t="shared" si="9"/>
        <v>274802619.89999986</v>
      </c>
      <c r="F41" s="18">
        <v>136883824.23999995</v>
      </c>
      <c r="G41" s="19">
        <v>125308626.37000003</v>
      </c>
      <c r="H41" s="21">
        <f t="shared" si="10"/>
        <v>137918795.65999991</v>
      </c>
    </row>
    <row r="42" spans="1:8" s="11" customFormat="1">
      <c r="A42" s="16"/>
      <c r="B42" s="17" t="s">
        <v>43</v>
      </c>
      <c r="C42" s="18">
        <v>1018635927.1399997</v>
      </c>
      <c r="D42" s="19">
        <v>385705795.37000155</v>
      </c>
      <c r="E42" s="20">
        <f t="shared" si="9"/>
        <v>1404341722.5100012</v>
      </c>
      <c r="F42" s="18">
        <v>984307923.29999959</v>
      </c>
      <c r="G42" s="19">
        <v>926443149.90000045</v>
      </c>
      <c r="H42" s="21">
        <f t="shared" si="10"/>
        <v>420033799.21000159</v>
      </c>
    </row>
    <row r="43" spans="1:8" s="11" customFormat="1" ht="4.5" customHeight="1">
      <c r="A43" s="16"/>
      <c r="B43" s="17"/>
      <c r="C43" s="20"/>
      <c r="D43" s="20"/>
      <c r="E43" s="20"/>
      <c r="F43" s="20"/>
      <c r="G43" s="20"/>
      <c r="H43" s="21"/>
    </row>
    <row r="44" spans="1:8" s="11" customFormat="1">
      <c r="A44" s="55" t="s">
        <v>44</v>
      </c>
      <c r="B44" s="56"/>
      <c r="C44" s="14">
        <f t="shared" ref="C44:H44" si="11">SUM(C45:C53)</f>
        <v>14400797933.559994</v>
      </c>
      <c r="D44" s="14">
        <f t="shared" si="11"/>
        <v>2652653555.9800115</v>
      </c>
      <c r="E44" s="14">
        <f t="shared" si="11"/>
        <v>17053451489.540005</v>
      </c>
      <c r="F44" s="14">
        <f t="shared" si="11"/>
        <v>12284516868.93001</v>
      </c>
      <c r="G44" s="14">
        <f t="shared" si="11"/>
        <v>11768632197.750013</v>
      </c>
      <c r="H44" s="15">
        <f t="shared" si="11"/>
        <v>4768934620.6099968</v>
      </c>
    </row>
    <row r="45" spans="1:8" s="11" customFormat="1">
      <c r="A45" s="16"/>
      <c r="B45" s="17" t="s">
        <v>45</v>
      </c>
      <c r="C45" s="18">
        <v>12680885785.119993</v>
      </c>
      <c r="D45" s="19">
        <v>1703164703.9900112</v>
      </c>
      <c r="E45" s="20">
        <f t="shared" ref="E45:E53" si="12">C45+D45</f>
        <v>14384050489.110004</v>
      </c>
      <c r="F45" s="18">
        <v>10566070783.430008</v>
      </c>
      <c r="G45" s="19">
        <v>10411874020.190014</v>
      </c>
      <c r="H45" s="21">
        <f t="shared" ref="H45:H53" si="13">E45-F45</f>
        <v>3817979705.6799965</v>
      </c>
    </row>
    <row r="46" spans="1:8" s="11" customFormat="1">
      <c r="A46" s="16"/>
      <c r="B46" s="17" t="s">
        <v>46</v>
      </c>
      <c r="C46" s="18"/>
      <c r="D46" s="19">
        <v>0</v>
      </c>
      <c r="E46" s="20">
        <f t="shared" si="12"/>
        <v>0</v>
      </c>
      <c r="F46" s="18"/>
      <c r="G46" s="19"/>
      <c r="H46" s="21">
        <f t="shared" si="13"/>
        <v>0</v>
      </c>
    </row>
    <row r="47" spans="1:8" s="11" customFormat="1">
      <c r="A47" s="16"/>
      <c r="B47" s="17" t="s">
        <v>47</v>
      </c>
      <c r="C47" s="18">
        <v>461848688.68000001</v>
      </c>
      <c r="D47" s="19">
        <v>268577078.97000021</v>
      </c>
      <c r="E47" s="20">
        <f t="shared" si="12"/>
        <v>730425767.65000021</v>
      </c>
      <c r="F47" s="18">
        <v>582376177.85000002</v>
      </c>
      <c r="G47" s="19">
        <v>579256455.08000004</v>
      </c>
      <c r="H47" s="21">
        <f t="shared" si="13"/>
        <v>148049589.80000019</v>
      </c>
    </row>
    <row r="48" spans="1:8" s="11" customFormat="1">
      <c r="A48" s="16"/>
      <c r="B48" s="17" t="s">
        <v>48</v>
      </c>
      <c r="C48" s="18">
        <v>1134247222.76</v>
      </c>
      <c r="D48" s="19">
        <v>667778673.01999998</v>
      </c>
      <c r="E48" s="20">
        <f t="shared" si="12"/>
        <v>1802025895.78</v>
      </c>
      <c r="F48" s="18">
        <v>1031142413.12</v>
      </c>
      <c r="G48" s="19">
        <v>677259420.91000021</v>
      </c>
      <c r="H48" s="21">
        <f t="shared" si="13"/>
        <v>770883482.65999997</v>
      </c>
    </row>
    <row r="49" spans="1:8" s="11" customFormat="1">
      <c r="A49" s="16"/>
      <c r="B49" s="17" t="s">
        <v>49</v>
      </c>
      <c r="C49" s="18">
        <v>101531937</v>
      </c>
      <c r="D49" s="19">
        <v>0</v>
      </c>
      <c r="E49" s="20">
        <f t="shared" si="12"/>
        <v>101531937</v>
      </c>
      <c r="F49" s="18">
        <v>76412744.530000016</v>
      </c>
      <c r="G49" s="19">
        <v>74727551.569999993</v>
      </c>
      <c r="H49" s="21">
        <f t="shared" si="13"/>
        <v>25119192.469999984</v>
      </c>
    </row>
    <row r="50" spans="1:8" s="11" customFormat="1">
      <c r="A50" s="22"/>
      <c r="B50" s="23" t="s">
        <v>50</v>
      </c>
      <c r="C50" s="24">
        <v>22284300</v>
      </c>
      <c r="D50" s="25">
        <v>13133100</v>
      </c>
      <c r="E50" s="26">
        <f t="shared" si="12"/>
        <v>35417400</v>
      </c>
      <c r="F50" s="24">
        <v>28514750</v>
      </c>
      <c r="G50" s="25">
        <v>25514750</v>
      </c>
      <c r="H50" s="27">
        <f t="shared" si="13"/>
        <v>6902650</v>
      </c>
    </row>
    <row r="51" spans="1:8" s="11" customFormat="1">
      <c r="A51" s="28"/>
      <c r="B51" s="29" t="s">
        <v>51</v>
      </c>
      <c r="C51" s="30"/>
      <c r="D51" s="31">
        <v>0</v>
      </c>
      <c r="E51" s="32">
        <f t="shared" si="12"/>
        <v>0</v>
      </c>
      <c r="F51" s="30"/>
      <c r="G51" s="31"/>
      <c r="H51" s="33">
        <f t="shared" si="13"/>
        <v>0</v>
      </c>
    </row>
    <row r="52" spans="1:8" s="11" customFormat="1">
      <c r="A52" s="16"/>
      <c r="B52" s="17" t="s">
        <v>52</v>
      </c>
      <c r="C52" s="18"/>
      <c r="D52" s="19">
        <v>0</v>
      </c>
      <c r="E52" s="20">
        <f t="shared" si="12"/>
        <v>0</v>
      </c>
      <c r="F52" s="18"/>
      <c r="G52" s="19"/>
      <c r="H52" s="21">
        <f t="shared" si="13"/>
        <v>0</v>
      </c>
    </row>
    <row r="53" spans="1:8" s="11" customFormat="1">
      <c r="A53" s="16"/>
      <c r="B53" s="17" t="s">
        <v>53</v>
      </c>
      <c r="C53" s="18"/>
      <c r="D53" s="19">
        <v>0</v>
      </c>
      <c r="E53" s="20">
        <f t="shared" si="12"/>
        <v>0</v>
      </c>
      <c r="F53" s="18"/>
      <c r="G53" s="19"/>
      <c r="H53" s="21">
        <f t="shared" si="13"/>
        <v>0</v>
      </c>
    </row>
    <row r="54" spans="1:8" s="11" customFormat="1" ht="5.25" customHeight="1">
      <c r="A54" s="16"/>
      <c r="B54" s="17"/>
      <c r="C54" s="20"/>
      <c r="D54" s="20"/>
      <c r="E54" s="20"/>
      <c r="F54" s="20"/>
      <c r="G54" s="20"/>
      <c r="H54" s="21"/>
    </row>
    <row r="55" spans="1:8" s="11" customFormat="1">
      <c r="A55" s="55" t="s">
        <v>54</v>
      </c>
      <c r="B55" s="56"/>
      <c r="C55" s="14">
        <f t="shared" ref="C55:H55" si="14">SUM(C56:C64)</f>
        <v>109325081.54000001</v>
      </c>
      <c r="D55" s="14">
        <f t="shared" si="14"/>
        <v>694745265.76999998</v>
      </c>
      <c r="E55" s="14">
        <f t="shared" si="14"/>
        <v>804070347.31000006</v>
      </c>
      <c r="F55" s="14">
        <f t="shared" si="14"/>
        <v>280933779.81</v>
      </c>
      <c r="G55" s="14">
        <f t="shared" si="14"/>
        <v>271669837.17000002</v>
      </c>
      <c r="H55" s="15">
        <f t="shared" si="14"/>
        <v>523136567.5</v>
      </c>
    </row>
    <row r="56" spans="1:8" s="11" customFormat="1">
      <c r="A56" s="16"/>
      <c r="B56" s="17" t="s">
        <v>55</v>
      </c>
      <c r="C56" s="18">
        <v>11709685.029999999</v>
      </c>
      <c r="D56" s="19">
        <v>131818965.35999998</v>
      </c>
      <c r="E56" s="20">
        <f t="shared" ref="E56:E64" si="15">C56+D56</f>
        <v>143528650.38999999</v>
      </c>
      <c r="F56" s="18">
        <v>43375325.329999998</v>
      </c>
      <c r="G56" s="19">
        <v>42942520.119999997</v>
      </c>
      <c r="H56" s="21">
        <f t="shared" ref="H56:H64" si="16">E56-F56</f>
        <v>100153325.05999999</v>
      </c>
    </row>
    <row r="57" spans="1:8" s="11" customFormat="1">
      <c r="A57" s="16"/>
      <c r="B57" s="17" t="s">
        <v>56</v>
      </c>
      <c r="C57" s="18">
        <v>1517084.76</v>
      </c>
      <c r="D57" s="19">
        <v>14880935.590000004</v>
      </c>
      <c r="E57" s="20">
        <f t="shared" si="15"/>
        <v>16398020.350000003</v>
      </c>
      <c r="F57" s="18">
        <v>4941020.7100000009</v>
      </c>
      <c r="G57" s="19">
        <v>4878254.2700000005</v>
      </c>
      <c r="H57" s="21">
        <f t="shared" si="16"/>
        <v>11456999.640000002</v>
      </c>
    </row>
    <row r="58" spans="1:8" s="11" customFormat="1">
      <c r="A58" s="16"/>
      <c r="B58" s="17" t="s">
        <v>57</v>
      </c>
      <c r="C58" s="18">
        <v>1009502.34</v>
      </c>
      <c r="D58" s="19">
        <v>644124.70999999985</v>
      </c>
      <c r="E58" s="20">
        <f t="shared" si="15"/>
        <v>1653627.0499999998</v>
      </c>
      <c r="F58" s="18">
        <v>797580.6100000001</v>
      </c>
      <c r="G58" s="19">
        <v>397632.62</v>
      </c>
      <c r="H58" s="21">
        <f t="shared" si="16"/>
        <v>856046.43999999971</v>
      </c>
    </row>
    <row r="59" spans="1:8" s="11" customFormat="1">
      <c r="A59" s="16"/>
      <c r="B59" s="17" t="s">
        <v>58</v>
      </c>
      <c r="C59" s="18">
        <v>3866388.51</v>
      </c>
      <c r="D59" s="19">
        <v>139310886.71000001</v>
      </c>
      <c r="E59" s="20">
        <f t="shared" si="15"/>
        <v>143177275.22</v>
      </c>
      <c r="F59" s="18">
        <v>56863897.760000005</v>
      </c>
      <c r="G59" s="19">
        <v>48965580.68</v>
      </c>
      <c r="H59" s="21">
        <f t="shared" si="16"/>
        <v>86313377.459999993</v>
      </c>
    </row>
    <row r="60" spans="1:8" s="11" customFormat="1">
      <c r="A60" s="16"/>
      <c r="B60" s="17" t="s">
        <v>59</v>
      </c>
      <c r="C60" s="18">
        <v>0</v>
      </c>
      <c r="D60" s="19">
        <v>6239575.4900000002</v>
      </c>
      <c r="E60" s="20">
        <f t="shared" si="15"/>
        <v>6239575.4900000002</v>
      </c>
      <c r="F60" s="18">
        <v>5996738.8799999999</v>
      </c>
      <c r="G60" s="19">
        <v>5996738.8799999999</v>
      </c>
      <c r="H60" s="21">
        <f t="shared" si="16"/>
        <v>242836.61000000034</v>
      </c>
    </row>
    <row r="61" spans="1:8" s="11" customFormat="1">
      <c r="A61" s="16"/>
      <c r="B61" s="17" t="s">
        <v>60</v>
      </c>
      <c r="C61" s="18">
        <v>90769802.790000007</v>
      </c>
      <c r="D61" s="19">
        <v>305943468.68999994</v>
      </c>
      <c r="E61" s="20">
        <f t="shared" si="15"/>
        <v>396713271.47999996</v>
      </c>
      <c r="F61" s="18">
        <v>123820051.97999999</v>
      </c>
      <c r="G61" s="19">
        <v>123349946.06000002</v>
      </c>
      <c r="H61" s="21">
        <f t="shared" si="16"/>
        <v>272893219.5</v>
      </c>
    </row>
    <row r="62" spans="1:8" s="11" customFormat="1">
      <c r="A62" s="16"/>
      <c r="B62" s="17" t="s">
        <v>61</v>
      </c>
      <c r="C62" s="18">
        <v>382618.11</v>
      </c>
      <c r="D62" s="19">
        <v>931485.89</v>
      </c>
      <c r="E62" s="20">
        <f t="shared" si="15"/>
        <v>1314104</v>
      </c>
      <c r="F62" s="18">
        <v>1190160</v>
      </c>
      <c r="G62" s="19">
        <v>1190160</v>
      </c>
      <c r="H62" s="21">
        <f t="shared" si="16"/>
        <v>123944</v>
      </c>
    </row>
    <row r="63" spans="1:8" s="11" customFormat="1">
      <c r="A63" s="16"/>
      <c r="B63" s="17" t="s">
        <v>62</v>
      </c>
      <c r="C63" s="18"/>
      <c r="D63" s="19">
        <v>0</v>
      </c>
      <c r="E63" s="20">
        <f t="shared" si="15"/>
        <v>0</v>
      </c>
      <c r="F63" s="18"/>
      <c r="G63" s="19"/>
      <c r="H63" s="21">
        <f t="shared" si="16"/>
        <v>0</v>
      </c>
    </row>
    <row r="64" spans="1:8" s="11" customFormat="1">
      <c r="A64" s="16"/>
      <c r="B64" s="17" t="s">
        <v>63</v>
      </c>
      <c r="C64" s="18">
        <v>70000</v>
      </c>
      <c r="D64" s="19">
        <v>94975823.329999998</v>
      </c>
      <c r="E64" s="20">
        <f t="shared" si="15"/>
        <v>95045823.329999998</v>
      </c>
      <c r="F64" s="18">
        <v>43949004.539999999</v>
      </c>
      <c r="G64" s="19">
        <v>43949004.539999999</v>
      </c>
      <c r="H64" s="21">
        <f t="shared" si="16"/>
        <v>51096818.789999999</v>
      </c>
    </row>
    <row r="65" spans="1:8" s="11" customFormat="1" ht="5.25" customHeight="1">
      <c r="A65" s="16"/>
      <c r="B65" s="17"/>
      <c r="C65" s="20"/>
      <c r="D65" s="20"/>
      <c r="E65" s="20"/>
      <c r="F65" s="20"/>
      <c r="G65" s="20"/>
      <c r="H65" s="21"/>
    </row>
    <row r="66" spans="1:8" s="11" customFormat="1">
      <c r="A66" s="55" t="s">
        <v>64</v>
      </c>
      <c r="B66" s="56"/>
      <c r="C66" s="14">
        <f t="shared" ref="C66:H66" si="17">SUM(C67:C69)</f>
        <v>566248612.09000003</v>
      </c>
      <c r="D66" s="14">
        <f t="shared" si="17"/>
        <v>-169286648.94999999</v>
      </c>
      <c r="E66" s="14">
        <f t="shared" si="17"/>
        <v>396961963.14000005</v>
      </c>
      <c r="F66" s="14">
        <f t="shared" si="17"/>
        <v>101662369.54000001</v>
      </c>
      <c r="G66" s="14">
        <f t="shared" si="17"/>
        <v>93321805.269999996</v>
      </c>
      <c r="H66" s="15">
        <f t="shared" si="17"/>
        <v>295299593.60000002</v>
      </c>
    </row>
    <row r="67" spans="1:8" s="11" customFormat="1">
      <c r="A67" s="16"/>
      <c r="B67" s="17" t="s">
        <v>65</v>
      </c>
      <c r="C67" s="18">
        <v>0</v>
      </c>
      <c r="D67" s="19">
        <v>210869599.74000001</v>
      </c>
      <c r="E67" s="20">
        <f t="shared" ref="E67:E69" si="18">C67+D67</f>
        <v>210869599.74000001</v>
      </c>
      <c r="F67" s="18">
        <v>64374823.309999995</v>
      </c>
      <c r="G67" s="19">
        <v>59636961.169999987</v>
      </c>
      <c r="H67" s="21">
        <f t="shared" ref="H67:H69" si="19">E67-F67</f>
        <v>146494776.43000001</v>
      </c>
    </row>
    <row r="68" spans="1:8" s="11" customFormat="1">
      <c r="A68" s="16"/>
      <c r="B68" s="17" t="s">
        <v>66</v>
      </c>
      <c r="C68" s="18">
        <v>451248612.09000003</v>
      </c>
      <c r="D68" s="19">
        <v>-363896167.72000003</v>
      </c>
      <c r="E68" s="20">
        <f t="shared" si="18"/>
        <v>87352444.370000005</v>
      </c>
      <c r="F68" s="18">
        <v>12592915.5</v>
      </c>
      <c r="G68" s="19">
        <v>12592915.5</v>
      </c>
      <c r="H68" s="21">
        <f t="shared" si="19"/>
        <v>74759528.870000005</v>
      </c>
    </row>
    <row r="69" spans="1:8" s="11" customFormat="1">
      <c r="A69" s="16"/>
      <c r="B69" s="17" t="s">
        <v>67</v>
      </c>
      <c r="C69" s="18">
        <v>115000000</v>
      </c>
      <c r="D69" s="19">
        <v>-16260080.969999984</v>
      </c>
      <c r="E69" s="20">
        <f t="shared" si="18"/>
        <v>98739919.030000016</v>
      </c>
      <c r="F69" s="18">
        <v>24694630.730000004</v>
      </c>
      <c r="G69" s="34">
        <v>21091928.600000009</v>
      </c>
      <c r="H69" s="21">
        <f t="shared" si="19"/>
        <v>74045288.300000012</v>
      </c>
    </row>
    <row r="70" spans="1:8" s="11" customFormat="1" ht="4.5" customHeight="1">
      <c r="A70" s="16"/>
      <c r="B70" s="17"/>
      <c r="C70" s="20"/>
      <c r="D70" s="20"/>
      <c r="E70" s="20"/>
      <c r="F70" s="20"/>
      <c r="G70" s="20"/>
      <c r="H70" s="35"/>
    </row>
    <row r="71" spans="1:8" s="11" customFormat="1">
      <c r="A71" s="55" t="s">
        <v>68</v>
      </c>
      <c r="B71" s="56"/>
      <c r="C71" s="14">
        <f t="shared" ref="C71:H71" si="20">SUM(C72+C73+C74+C75+C76+C78+C79)</f>
        <v>454331087.76999998</v>
      </c>
      <c r="D71" s="14">
        <f t="shared" si="20"/>
        <v>352613013.78999984</v>
      </c>
      <c r="E71" s="14">
        <f t="shared" si="20"/>
        <v>806944101.55999982</v>
      </c>
      <c r="F71" s="14">
        <f t="shared" si="20"/>
        <v>413746059.85000002</v>
      </c>
      <c r="G71" s="14">
        <f t="shared" si="20"/>
        <v>413361338.44000006</v>
      </c>
      <c r="H71" s="14">
        <f t="shared" si="20"/>
        <v>393198041.7099998</v>
      </c>
    </row>
    <row r="72" spans="1:8" s="11" customFormat="1">
      <c r="A72" s="16"/>
      <c r="B72" s="17" t="s">
        <v>69</v>
      </c>
      <c r="C72" s="18"/>
      <c r="D72" s="18">
        <v>0</v>
      </c>
      <c r="E72" s="20">
        <f t="shared" ref="E72:E79" si="21">C72+D72</f>
        <v>0</v>
      </c>
      <c r="F72" s="18"/>
      <c r="G72" s="18"/>
      <c r="H72" s="21">
        <f t="shared" ref="H72:H79" si="22">E72-F72</f>
        <v>0</v>
      </c>
    </row>
    <row r="73" spans="1:8" s="11" customFormat="1">
      <c r="A73" s="16"/>
      <c r="B73" s="17" t="s">
        <v>70</v>
      </c>
      <c r="C73" s="18">
        <v>53003215.75</v>
      </c>
      <c r="D73" s="19">
        <v>222308721.99999994</v>
      </c>
      <c r="E73" s="20">
        <f t="shared" si="21"/>
        <v>275311937.74999994</v>
      </c>
      <c r="F73" s="36">
        <v>232721385.04000002</v>
      </c>
      <c r="G73" s="19">
        <v>232336663.63000003</v>
      </c>
      <c r="H73" s="21">
        <f t="shared" si="22"/>
        <v>42590552.709999919</v>
      </c>
    </row>
    <row r="74" spans="1:8" s="11" customFormat="1">
      <c r="A74" s="16"/>
      <c r="B74" s="17" t="s">
        <v>71</v>
      </c>
      <c r="C74" s="18"/>
      <c r="D74" s="18">
        <v>0</v>
      </c>
      <c r="E74" s="20">
        <f t="shared" si="21"/>
        <v>0</v>
      </c>
      <c r="F74" s="18"/>
      <c r="G74" s="18"/>
      <c r="H74" s="21">
        <f t="shared" si="22"/>
        <v>0</v>
      </c>
    </row>
    <row r="75" spans="1:8" s="11" customFormat="1">
      <c r="A75" s="16"/>
      <c r="B75" s="17" t="s">
        <v>72</v>
      </c>
      <c r="C75" s="18"/>
      <c r="D75" s="18">
        <v>0</v>
      </c>
      <c r="E75" s="20">
        <f t="shared" si="21"/>
        <v>0</v>
      </c>
      <c r="F75" s="18"/>
      <c r="G75" s="18"/>
      <c r="H75" s="21">
        <f t="shared" si="22"/>
        <v>0</v>
      </c>
    </row>
    <row r="76" spans="1:8" s="11" customFormat="1">
      <c r="A76" s="16"/>
      <c r="B76" s="17" t="s">
        <v>73</v>
      </c>
      <c r="C76" s="18">
        <v>401327872.01999998</v>
      </c>
      <c r="D76" s="18">
        <v>130304291.7899999</v>
      </c>
      <c r="E76" s="20">
        <f t="shared" si="21"/>
        <v>531632163.80999988</v>
      </c>
      <c r="F76" s="18">
        <v>181024674.81</v>
      </c>
      <c r="G76" s="18">
        <v>181024674.81</v>
      </c>
      <c r="H76" s="21">
        <f t="shared" si="22"/>
        <v>350607488.99999988</v>
      </c>
    </row>
    <row r="77" spans="1:8" s="11" customFormat="1">
      <c r="A77" s="16"/>
      <c r="B77" s="17" t="s">
        <v>74</v>
      </c>
      <c r="C77" s="18"/>
      <c r="D77" s="18">
        <v>0</v>
      </c>
      <c r="E77" s="20">
        <f t="shared" si="21"/>
        <v>0</v>
      </c>
      <c r="F77" s="18"/>
      <c r="G77" s="18"/>
      <c r="H77" s="21">
        <f t="shared" si="22"/>
        <v>0</v>
      </c>
    </row>
    <row r="78" spans="1:8" s="11" customFormat="1">
      <c r="A78" s="16"/>
      <c r="B78" s="17" t="s">
        <v>75</v>
      </c>
      <c r="C78" s="18"/>
      <c r="D78" s="18">
        <v>0</v>
      </c>
      <c r="E78" s="20">
        <f t="shared" si="21"/>
        <v>0</v>
      </c>
      <c r="F78" s="18"/>
      <c r="G78" s="18"/>
      <c r="H78" s="21">
        <f t="shared" si="22"/>
        <v>0</v>
      </c>
    </row>
    <row r="79" spans="1:8" s="11" customFormat="1">
      <c r="A79" s="16"/>
      <c r="B79" s="17" t="s">
        <v>76</v>
      </c>
      <c r="C79" s="18"/>
      <c r="D79" s="18">
        <v>0</v>
      </c>
      <c r="E79" s="20">
        <f t="shared" si="21"/>
        <v>0</v>
      </c>
      <c r="F79" s="18"/>
      <c r="G79" s="18"/>
      <c r="H79" s="21">
        <f t="shared" si="22"/>
        <v>0</v>
      </c>
    </row>
    <row r="80" spans="1:8" s="11" customFormat="1" ht="5.25" customHeight="1">
      <c r="A80" s="16"/>
      <c r="B80" s="17"/>
      <c r="C80" s="20"/>
      <c r="D80" s="20"/>
      <c r="E80" s="20"/>
      <c r="F80" s="20"/>
      <c r="G80" s="20"/>
      <c r="H80" s="21"/>
    </row>
    <row r="81" spans="1:8" s="11" customFormat="1">
      <c r="A81" s="55" t="s">
        <v>77</v>
      </c>
      <c r="B81" s="56"/>
      <c r="C81" s="14">
        <f t="shared" ref="C81:H81" si="23">SUM(C82:C84)</f>
        <v>6940093159</v>
      </c>
      <c r="D81" s="14">
        <f t="shared" ref="D81:G81" si="24">SUM(D82:D84)</f>
        <v>449121.09000396729</v>
      </c>
      <c r="E81" s="14">
        <f t="shared" si="24"/>
        <v>6940542280.090004</v>
      </c>
      <c r="F81" s="14">
        <f t="shared" si="24"/>
        <v>6023047657.6300039</v>
      </c>
      <c r="G81" s="14">
        <f t="shared" si="24"/>
        <v>5467641316.6700048</v>
      </c>
      <c r="H81" s="15">
        <f t="shared" si="23"/>
        <v>917494622.46000004</v>
      </c>
    </row>
    <row r="82" spans="1:8" s="11" customFormat="1">
      <c r="A82" s="16"/>
      <c r="B82" s="17" t="s">
        <v>78</v>
      </c>
      <c r="C82" s="37">
        <v>6940093159</v>
      </c>
      <c r="D82" s="19">
        <v>449121.09000396729</v>
      </c>
      <c r="E82" s="20">
        <f t="shared" ref="E82:E84" si="25">C82+D82</f>
        <v>6940542280.090004</v>
      </c>
      <c r="F82" s="18">
        <v>6023047657.6300039</v>
      </c>
      <c r="G82" s="19">
        <v>5467641316.6700048</v>
      </c>
      <c r="H82" s="21">
        <f t="shared" ref="H82:H84" si="26">E82-F82</f>
        <v>917494622.46000004</v>
      </c>
    </row>
    <row r="83" spans="1:8" s="11" customFormat="1">
      <c r="A83" s="16"/>
      <c r="B83" s="17" t="s">
        <v>79</v>
      </c>
      <c r="C83" s="18"/>
      <c r="D83" s="18">
        <v>0</v>
      </c>
      <c r="E83" s="20">
        <f t="shared" si="25"/>
        <v>0</v>
      </c>
      <c r="F83" s="18"/>
      <c r="G83" s="18"/>
      <c r="H83" s="21">
        <f t="shared" si="26"/>
        <v>0</v>
      </c>
    </row>
    <row r="84" spans="1:8" s="11" customFormat="1">
      <c r="A84" s="16"/>
      <c r="B84" s="17" t="s">
        <v>80</v>
      </c>
      <c r="C84" s="18"/>
      <c r="D84" s="18">
        <v>0</v>
      </c>
      <c r="E84" s="20">
        <f t="shared" si="25"/>
        <v>0</v>
      </c>
      <c r="F84" s="18"/>
      <c r="G84" s="18"/>
      <c r="H84" s="21">
        <f t="shared" si="26"/>
        <v>0</v>
      </c>
    </row>
    <row r="85" spans="1:8" s="11" customFormat="1" ht="4.5" customHeight="1">
      <c r="A85" s="16"/>
      <c r="B85" s="17"/>
      <c r="C85" s="20"/>
      <c r="D85" s="20"/>
      <c r="E85" s="20"/>
      <c r="F85" s="20"/>
      <c r="G85" s="20"/>
      <c r="H85" s="21"/>
    </row>
    <row r="86" spans="1:8" s="11" customFormat="1">
      <c r="A86" s="55" t="s">
        <v>81</v>
      </c>
      <c r="B86" s="56"/>
      <c r="C86" s="14">
        <f t="shared" ref="C86:H86" si="27">SUM(C87:C93)</f>
        <v>4073334016.9099998</v>
      </c>
      <c r="D86" s="14">
        <f t="shared" si="27"/>
        <v>12218037691.010002</v>
      </c>
      <c r="E86" s="14">
        <f t="shared" si="27"/>
        <v>16291371707.920002</v>
      </c>
      <c r="F86" s="14">
        <f t="shared" si="27"/>
        <v>15582066285.799999</v>
      </c>
      <c r="G86" s="14">
        <f t="shared" si="27"/>
        <v>15580321396.719999</v>
      </c>
      <c r="H86" s="15">
        <f t="shared" si="27"/>
        <v>709305422.12000036</v>
      </c>
    </row>
    <row r="87" spans="1:8" s="11" customFormat="1">
      <c r="A87" s="16"/>
      <c r="B87" s="17" t="s">
        <v>82</v>
      </c>
      <c r="C87" s="18">
        <v>1413029403.0099998</v>
      </c>
      <c r="D87" s="19">
        <v>12584361011.99</v>
      </c>
      <c r="E87" s="20">
        <f t="shared" ref="E87:E93" si="28">C87+D87</f>
        <v>13997390415</v>
      </c>
      <c r="F87" s="18">
        <v>13780801112.42</v>
      </c>
      <c r="G87" s="19">
        <v>13780801112.42</v>
      </c>
      <c r="H87" s="21">
        <f t="shared" ref="H87:H93" si="29">E87-F87</f>
        <v>216589302.57999992</v>
      </c>
    </row>
    <row r="88" spans="1:8" s="11" customFormat="1">
      <c r="A88" s="16"/>
      <c r="B88" s="17" t="s">
        <v>83</v>
      </c>
      <c r="C88" s="18">
        <v>1660253841.0599997</v>
      </c>
      <c r="D88" s="19">
        <v>124486017.46000028</v>
      </c>
      <c r="E88" s="20">
        <f t="shared" si="28"/>
        <v>1784739858.52</v>
      </c>
      <c r="F88" s="18">
        <v>1292023738.9800003</v>
      </c>
      <c r="G88" s="19">
        <v>1292023738.9800003</v>
      </c>
      <c r="H88" s="21">
        <f t="shared" si="29"/>
        <v>492716119.53999972</v>
      </c>
    </row>
    <row r="89" spans="1:8" s="11" customFormat="1">
      <c r="A89" s="16"/>
      <c r="B89" s="17" t="s">
        <v>84</v>
      </c>
      <c r="C89" s="18"/>
      <c r="D89" s="19">
        <v>0</v>
      </c>
      <c r="E89" s="20">
        <f t="shared" si="28"/>
        <v>0</v>
      </c>
      <c r="F89" s="18"/>
      <c r="G89" s="19"/>
      <c r="H89" s="21">
        <f t="shared" si="29"/>
        <v>0</v>
      </c>
    </row>
    <row r="90" spans="1:8" s="11" customFormat="1">
      <c r="A90" s="16"/>
      <c r="B90" s="17" t="s">
        <v>85</v>
      </c>
      <c r="C90" s="18"/>
      <c r="D90" s="19">
        <v>0</v>
      </c>
      <c r="E90" s="20">
        <f t="shared" si="28"/>
        <v>0</v>
      </c>
      <c r="F90" s="18"/>
      <c r="G90" s="19"/>
      <c r="H90" s="21">
        <f t="shared" si="29"/>
        <v>0</v>
      </c>
    </row>
    <row r="91" spans="1:8" s="11" customFormat="1">
      <c r="A91" s="16"/>
      <c r="B91" s="17" t="s">
        <v>86</v>
      </c>
      <c r="C91" s="18"/>
      <c r="D91" s="19">
        <v>0</v>
      </c>
      <c r="E91" s="20">
        <f t="shared" si="28"/>
        <v>0</v>
      </c>
      <c r="F91" s="18"/>
      <c r="G91" s="19"/>
      <c r="H91" s="21">
        <f t="shared" si="29"/>
        <v>0</v>
      </c>
    </row>
    <row r="92" spans="1:8" s="11" customFormat="1">
      <c r="A92" s="16"/>
      <c r="B92" s="17" t="s">
        <v>87</v>
      </c>
      <c r="C92" s="18"/>
      <c r="D92" s="19">
        <v>0</v>
      </c>
      <c r="E92" s="20">
        <f t="shared" si="28"/>
        <v>0</v>
      </c>
      <c r="F92" s="18"/>
      <c r="G92" s="19"/>
      <c r="H92" s="21">
        <f t="shared" si="29"/>
        <v>0</v>
      </c>
    </row>
    <row r="93" spans="1:8" s="11" customFormat="1">
      <c r="A93" s="22"/>
      <c r="B93" s="23" t="s">
        <v>88</v>
      </c>
      <c r="C93" s="24">
        <v>1000050772.84</v>
      </c>
      <c r="D93" s="25">
        <v>-490809338.43999922</v>
      </c>
      <c r="E93" s="26">
        <f t="shared" si="28"/>
        <v>509241434.40000081</v>
      </c>
      <c r="F93" s="24">
        <v>509241434.40000015</v>
      </c>
      <c r="G93" s="25">
        <v>507496545.32000017</v>
      </c>
      <c r="H93" s="27">
        <f t="shared" si="29"/>
        <v>6.5565109252929688E-7</v>
      </c>
    </row>
    <row r="94" spans="1:8" s="11" customFormat="1">
      <c r="A94" s="55" t="s">
        <v>89</v>
      </c>
      <c r="B94" s="56"/>
      <c r="C94" s="14">
        <f t="shared" ref="C94:H94" si="30">C96+C105+C117+C129+C139+C150+C155+C165+C170</f>
        <v>32882516518.000004</v>
      </c>
      <c r="D94" s="14">
        <f t="shared" si="30"/>
        <v>4947602230.0600052</v>
      </c>
      <c r="E94" s="14">
        <f t="shared" si="30"/>
        <v>37830118748.060005</v>
      </c>
      <c r="F94" s="14">
        <f t="shared" si="30"/>
        <v>26531895458.909992</v>
      </c>
      <c r="G94" s="14">
        <f t="shared" si="30"/>
        <v>26381594006.149998</v>
      </c>
      <c r="H94" s="14">
        <f t="shared" si="30"/>
        <v>11298223289.150009</v>
      </c>
    </row>
    <row r="95" spans="1:8" s="11" customFormat="1" ht="4.5" customHeight="1">
      <c r="A95" s="12"/>
      <c r="B95" s="13"/>
      <c r="C95" s="20"/>
      <c r="D95" s="20"/>
      <c r="E95" s="20"/>
      <c r="F95" s="20"/>
      <c r="G95" s="20"/>
      <c r="H95" s="21"/>
    </row>
    <row r="96" spans="1:8" s="11" customFormat="1">
      <c r="A96" s="55" t="s">
        <v>90</v>
      </c>
      <c r="B96" s="56"/>
      <c r="C96" s="14">
        <f t="shared" ref="C96:H96" si="31">SUM(C97:C103)</f>
        <v>16096512873</v>
      </c>
      <c r="D96" s="14">
        <f t="shared" ref="D96:G96" si="32">SUM(D97:D103)</f>
        <v>518666377.79999673</v>
      </c>
      <c r="E96" s="14">
        <f t="shared" si="32"/>
        <v>16615179250.799997</v>
      </c>
      <c r="F96" s="14">
        <f t="shared" si="32"/>
        <v>12167144629.029999</v>
      </c>
      <c r="G96" s="14">
        <f t="shared" si="32"/>
        <v>12068472487.480001</v>
      </c>
      <c r="H96" s="15">
        <f t="shared" si="31"/>
        <v>4448034621.7699976</v>
      </c>
    </row>
    <row r="97" spans="1:8" s="11" customFormat="1">
      <c r="A97" s="16"/>
      <c r="B97" s="17" t="s">
        <v>15</v>
      </c>
      <c r="C97" s="18">
        <v>8072292444</v>
      </c>
      <c r="D97" s="19">
        <v>-779090104.02000237</v>
      </c>
      <c r="E97" s="20">
        <f>C97+D97</f>
        <v>7293202339.9799976</v>
      </c>
      <c r="F97" s="18">
        <v>6188445703.04</v>
      </c>
      <c r="G97" s="19">
        <v>6188445720.9300003</v>
      </c>
      <c r="H97" s="21">
        <f t="shared" ref="H97:H103" si="33">E97-F97</f>
        <v>1104756636.9399977</v>
      </c>
    </row>
    <row r="98" spans="1:8" s="11" customFormat="1">
      <c r="A98" s="16"/>
      <c r="B98" s="17" t="s">
        <v>16</v>
      </c>
      <c r="C98" s="18">
        <v>14373733</v>
      </c>
      <c r="D98" s="19">
        <v>51837248.169999987</v>
      </c>
      <c r="E98" s="20">
        <f t="shared" ref="E98:E103" si="34">C98+D98</f>
        <v>66210981.169999987</v>
      </c>
      <c r="F98" s="18">
        <v>51734834.939999998</v>
      </c>
      <c r="G98" s="19">
        <v>49231528.059999987</v>
      </c>
      <c r="H98" s="21">
        <f t="shared" si="33"/>
        <v>14476146.229999989</v>
      </c>
    </row>
    <row r="99" spans="1:8" s="11" customFormat="1">
      <c r="A99" s="16"/>
      <c r="B99" s="17" t="s">
        <v>17</v>
      </c>
      <c r="C99" s="18">
        <v>2636364240</v>
      </c>
      <c r="D99" s="19">
        <v>-6146277.2200007439</v>
      </c>
      <c r="E99" s="20">
        <f t="shared" si="34"/>
        <v>2630217962.7799993</v>
      </c>
      <c r="F99" s="18">
        <v>1377220921.7699997</v>
      </c>
      <c r="G99" s="19">
        <v>1377220903.8799999</v>
      </c>
      <c r="H99" s="21">
        <f t="shared" si="33"/>
        <v>1252997041.0099995</v>
      </c>
    </row>
    <row r="100" spans="1:8" s="11" customFormat="1">
      <c r="A100" s="16"/>
      <c r="B100" s="17" t="s">
        <v>18</v>
      </c>
      <c r="C100" s="18">
        <v>1530434670</v>
      </c>
      <c r="D100" s="19">
        <v>-245586896.21000004</v>
      </c>
      <c r="E100" s="20">
        <f t="shared" si="34"/>
        <v>1284847773.79</v>
      </c>
      <c r="F100" s="18">
        <v>1140193206.6800001</v>
      </c>
      <c r="G100" s="19">
        <v>1116385848.77</v>
      </c>
      <c r="H100" s="21">
        <f t="shared" si="33"/>
        <v>144654567.1099999</v>
      </c>
    </row>
    <row r="101" spans="1:8" s="11" customFormat="1">
      <c r="A101" s="16"/>
      <c r="B101" s="17" t="s">
        <v>19</v>
      </c>
      <c r="C101" s="18">
        <v>2950131968</v>
      </c>
      <c r="D101" s="19">
        <v>890157606.73999977</v>
      </c>
      <c r="E101" s="20">
        <f t="shared" si="34"/>
        <v>3840289574.7399998</v>
      </c>
      <c r="F101" s="18">
        <v>2642457080.9899998</v>
      </c>
      <c r="G101" s="19">
        <v>2570095604.23</v>
      </c>
      <c r="H101" s="21">
        <f t="shared" si="33"/>
        <v>1197832493.75</v>
      </c>
    </row>
    <row r="102" spans="1:8" s="11" customFormat="1">
      <c r="A102" s="16"/>
      <c r="B102" s="17" t="s">
        <v>20</v>
      </c>
      <c r="C102" s="18"/>
      <c r="D102" s="19">
        <v>0</v>
      </c>
      <c r="E102" s="20">
        <f t="shared" si="34"/>
        <v>0</v>
      </c>
      <c r="F102" s="18"/>
      <c r="G102" s="19"/>
      <c r="H102" s="21">
        <f t="shared" si="33"/>
        <v>0</v>
      </c>
    </row>
    <row r="103" spans="1:8" s="11" customFormat="1">
      <c r="A103" s="16"/>
      <c r="B103" s="17" t="s">
        <v>21</v>
      </c>
      <c r="C103" s="18">
        <v>892915818</v>
      </c>
      <c r="D103" s="19">
        <v>607494800.34000015</v>
      </c>
      <c r="E103" s="20">
        <f t="shared" si="34"/>
        <v>1500410618.3400002</v>
      </c>
      <c r="F103" s="18">
        <v>767092881.61000001</v>
      </c>
      <c r="G103" s="19">
        <v>767092881.61000001</v>
      </c>
      <c r="H103" s="21">
        <f t="shared" si="33"/>
        <v>733317736.73000014</v>
      </c>
    </row>
    <row r="104" spans="1:8" s="11" customFormat="1" ht="4.5" customHeight="1">
      <c r="A104" s="16"/>
      <c r="B104" s="17"/>
      <c r="C104" s="20"/>
      <c r="D104" s="20">
        <v>0</v>
      </c>
      <c r="E104" s="20"/>
      <c r="F104" s="20"/>
      <c r="G104" s="20"/>
      <c r="H104" s="21"/>
    </row>
    <row r="105" spans="1:8" s="11" customFormat="1">
      <c r="A105" s="55" t="s">
        <v>91</v>
      </c>
      <c r="B105" s="56"/>
      <c r="C105" s="14">
        <f t="shared" ref="C105:H105" si="35">SUM(C106:C115)</f>
        <v>101803910.3</v>
      </c>
      <c r="D105" s="14">
        <f t="shared" si="35"/>
        <v>145676885.66999999</v>
      </c>
      <c r="E105" s="14">
        <f t="shared" si="35"/>
        <v>247480795.97000003</v>
      </c>
      <c r="F105" s="14">
        <f t="shared" si="35"/>
        <v>136772204.80000004</v>
      </c>
      <c r="G105" s="14">
        <f t="shared" si="35"/>
        <v>131824748.51000001</v>
      </c>
      <c r="H105" s="15">
        <f t="shared" si="35"/>
        <v>110708591.17000002</v>
      </c>
    </row>
    <row r="106" spans="1:8" s="11" customFormat="1">
      <c r="A106" s="58"/>
      <c r="B106" s="17" t="s">
        <v>23</v>
      </c>
      <c r="C106" s="18">
        <v>31043915</v>
      </c>
      <c r="D106" s="19">
        <v>71061813.780000001</v>
      </c>
      <c r="E106" s="20">
        <f>C106+D106</f>
        <v>102105728.78</v>
      </c>
      <c r="F106" s="18">
        <v>72054617.980000019</v>
      </c>
      <c r="G106" s="19">
        <v>71838172.620000005</v>
      </c>
      <c r="H106" s="21">
        <f t="shared" ref="H106:H115" si="36">E106-F106</f>
        <v>30051110.799999982</v>
      </c>
    </row>
    <row r="107" spans="1:8" s="11" customFormat="1">
      <c r="A107" s="58"/>
      <c r="B107" s="17" t="s">
        <v>24</v>
      </c>
      <c r="C107" s="20"/>
      <c r="D107" s="20">
        <v>0</v>
      </c>
      <c r="E107" s="20"/>
      <c r="F107" s="20"/>
      <c r="G107" s="20"/>
      <c r="H107" s="21">
        <f t="shared" si="36"/>
        <v>0</v>
      </c>
    </row>
    <row r="108" spans="1:8" s="11" customFormat="1">
      <c r="A108" s="16"/>
      <c r="B108" s="17" t="s">
        <v>25</v>
      </c>
      <c r="C108" s="18">
        <v>34345018</v>
      </c>
      <c r="D108" s="19">
        <v>5234418.6600000039</v>
      </c>
      <c r="E108" s="20">
        <f t="shared" ref="E108:E115" si="37">C108+D108</f>
        <v>39579436.660000004</v>
      </c>
      <c r="F108" s="18">
        <v>20599446.460000001</v>
      </c>
      <c r="G108" s="19">
        <v>16659619.329999998</v>
      </c>
      <c r="H108" s="21">
        <f t="shared" si="36"/>
        <v>18979990.200000003</v>
      </c>
    </row>
    <row r="109" spans="1:8" s="11" customFormat="1">
      <c r="A109" s="16"/>
      <c r="B109" s="17" t="s">
        <v>26</v>
      </c>
      <c r="C109" s="18">
        <v>0</v>
      </c>
      <c r="D109" s="19">
        <v>25000</v>
      </c>
      <c r="E109" s="20">
        <f t="shared" si="37"/>
        <v>25000</v>
      </c>
      <c r="F109" s="18">
        <v>0</v>
      </c>
      <c r="G109" s="19">
        <v>0</v>
      </c>
      <c r="H109" s="21">
        <f t="shared" si="36"/>
        <v>25000</v>
      </c>
    </row>
    <row r="110" spans="1:8" s="11" customFormat="1">
      <c r="A110" s="16"/>
      <c r="B110" s="17" t="s">
        <v>27</v>
      </c>
      <c r="C110" s="18">
        <v>1780250</v>
      </c>
      <c r="D110" s="19">
        <v>8436571.9500000011</v>
      </c>
      <c r="E110" s="20">
        <f t="shared" si="37"/>
        <v>10216821.950000001</v>
      </c>
      <c r="F110" s="18">
        <v>3094200.71</v>
      </c>
      <c r="G110" s="19">
        <v>3092985.3699999996</v>
      </c>
      <c r="H110" s="21">
        <f t="shared" si="36"/>
        <v>7122621.2400000012</v>
      </c>
    </row>
    <row r="111" spans="1:8" s="11" customFormat="1">
      <c r="A111" s="16"/>
      <c r="B111" s="17" t="s">
        <v>28</v>
      </c>
      <c r="C111" s="18">
        <v>18736161.850000001</v>
      </c>
      <c r="D111" s="19">
        <v>27952182.560000006</v>
      </c>
      <c r="E111" s="20">
        <f t="shared" si="37"/>
        <v>46688344.410000011</v>
      </c>
      <c r="F111" s="18">
        <v>19491998.789999999</v>
      </c>
      <c r="G111" s="19">
        <v>19467755.629999999</v>
      </c>
      <c r="H111" s="21">
        <f t="shared" si="36"/>
        <v>27196345.620000012</v>
      </c>
    </row>
    <row r="112" spans="1:8" s="11" customFormat="1">
      <c r="A112" s="16"/>
      <c r="B112" s="17" t="s">
        <v>29</v>
      </c>
      <c r="C112" s="18">
        <v>3550672</v>
      </c>
      <c r="D112" s="19">
        <v>5300266.16</v>
      </c>
      <c r="E112" s="20">
        <f t="shared" si="37"/>
        <v>8850938.1600000001</v>
      </c>
      <c r="F112" s="18">
        <v>6852177.3700000001</v>
      </c>
      <c r="G112" s="19">
        <v>6285878.8100000005</v>
      </c>
      <c r="H112" s="21">
        <f t="shared" si="36"/>
        <v>1998760.79</v>
      </c>
    </row>
    <row r="113" spans="1:8" s="11" customFormat="1">
      <c r="A113" s="16"/>
      <c r="B113" s="17" t="s">
        <v>30</v>
      </c>
      <c r="C113" s="18">
        <v>3223468</v>
      </c>
      <c r="D113" s="19">
        <v>5919903.7400000002</v>
      </c>
      <c r="E113" s="20">
        <f t="shared" si="37"/>
        <v>9143371.7400000002</v>
      </c>
      <c r="F113" s="18">
        <v>1559022.5099999998</v>
      </c>
      <c r="G113" s="19">
        <v>1468285.02</v>
      </c>
      <c r="H113" s="21">
        <f t="shared" si="36"/>
        <v>7584349.2300000004</v>
      </c>
    </row>
    <row r="114" spans="1:8" s="11" customFormat="1">
      <c r="A114" s="16"/>
      <c r="B114" s="17" t="s">
        <v>31</v>
      </c>
      <c r="C114" s="18">
        <v>6241492.4499999993</v>
      </c>
      <c r="D114" s="19">
        <v>15493840.629999999</v>
      </c>
      <c r="E114" s="20">
        <f t="shared" si="37"/>
        <v>21735333.079999998</v>
      </c>
      <c r="F114" s="18">
        <v>6831763.2999999998</v>
      </c>
      <c r="G114" s="19">
        <v>6831763.2999999998</v>
      </c>
      <c r="H114" s="21">
        <f t="shared" si="36"/>
        <v>14903569.779999997</v>
      </c>
    </row>
    <row r="115" spans="1:8" s="11" customFormat="1">
      <c r="A115" s="16"/>
      <c r="B115" s="17" t="s">
        <v>32</v>
      </c>
      <c r="C115" s="18">
        <v>2882933</v>
      </c>
      <c r="D115" s="19">
        <v>6252888.1900000013</v>
      </c>
      <c r="E115" s="20">
        <f t="shared" si="37"/>
        <v>9135821.1900000013</v>
      </c>
      <c r="F115" s="18">
        <v>6288977.6800000006</v>
      </c>
      <c r="G115" s="19">
        <v>6180288.4300000006</v>
      </c>
      <c r="H115" s="21">
        <f t="shared" si="36"/>
        <v>2846843.5100000007</v>
      </c>
    </row>
    <row r="116" spans="1:8" s="11" customFormat="1" ht="4.5" customHeight="1">
      <c r="A116" s="16"/>
      <c r="B116" s="17"/>
      <c r="C116" s="20"/>
      <c r="D116" s="20"/>
      <c r="E116" s="20"/>
      <c r="F116" s="20"/>
      <c r="G116" s="20"/>
      <c r="H116" s="21"/>
    </row>
    <row r="117" spans="1:8" s="11" customFormat="1">
      <c r="A117" s="55" t="s">
        <v>33</v>
      </c>
      <c r="B117" s="56"/>
      <c r="C117" s="14">
        <f t="shared" ref="C117:H117" si="38">SUM(C118:C127)</f>
        <v>497031016.35999995</v>
      </c>
      <c r="D117" s="14">
        <f t="shared" si="38"/>
        <v>566630543.50999999</v>
      </c>
      <c r="E117" s="14">
        <f t="shared" si="38"/>
        <v>1063661559.87</v>
      </c>
      <c r="F117" s="14">
        <f t="shared" si="38"/>
        <v>657677913.77000022</v>
      </c>
      <c r="G117" s="14">
        <f t="shared" si="38"/>
        <v>649586137.09000015</v>
      </c>
      <c r="H117" s="15">
        <f t="shared" si="38"/>
        <v>405983646.09999996</v>
      </c>
    </row>
    <row r="118" spans="1:8" s="11" customFormat="1">
      <c r="A118" s="16"/>
      <c r="B118" s="17" t="s">
        <v>34</v>
      </c>
      <c r="C118" s="18">
        <v>379487022.14999998</v>
      </c>
      <c r="D118" s="19">
        <v>148985948.96000004</v>
      </c>
      <c r="E118" s="20">
        <f>C118+D118</f>
        <v>528472971.11000001</v>
      </c>
      <c r="F118" s="18">
        <v>327377672.10000002</v>
      </c>
      <c r="G118" s="19">
        <v>320502891.70000005</v>
      </c>
      <c r="H118" s="21">
        <f t="shared" ref="H118:H127" si="39">E118-F118</f>
        <v>201095299.00999999</v>
      </c>
    </row>
    <row r="119" spans="1:8" s="11" customFormat="1">
      <c r="A119" s="16"/>
      <c r="B119" s="17" t="s">
        <v>35</v>
      </c>
      <c r="C119" s="18">
        <v>15238359</v>
      </c>
      <c r="D119" s="19">
        <v>32076735.830000006</v>
      </c>
      <c r="E119" s="20">
        <f t="shared" ref="E119:E127" si="40">C119+D119</f>
        <v>47315094.830000006</v>
      </c>
      <c r="F119" s="18">
        <v>34141236.330000006</v>
      </c>
      <c r="G119" s="19">
        <v>33969246.740000002</v>
      </c>
      <c r="H119" s="21">
        <f t="shared" si="39"/>
        <v>13173858.5</v>
      </c>
    </row>
    <row r="120" spans="1:8" s="11" customFormat="1">
      <c r="A120" s="16"/>
      <c r="B120" s="17" t="s">
        <v>36</v>
      </c>
      <c r="C120" s="18">
        <v>34853841.659999996</v>
      </c>
      <c r="D120" s="19">
        <v>126863130.30000004</v>
      </c>
      <c r="E120" s="20">
        <f t="shared" si="40"/>
        <v>161716971.96000004</v>
      </c>
      <c r="F120" s="18">
        <v>79133449.179999992</v>
      </c>
      <c r="G120" s="19">
        <v>79065012.409999996</v>
      </c>
      <c r="H120" s="21">
        <f t="shared" si="39"/>
        <v>82583522.780000046</v>
      </c>
    </row>
    <row r="121" spans="1:8" s="11" customFormat="1">
      <c r="A121" s="16"/>
      <c r="B121" s="17" t="s">
        <v>37</v>
      </c>
      <c r="C121" s="18">
        <v>1610625</v>
      </c>
      <c r="D121" s="19">
        <v>2633373.3100000005</v>
      </c>
      <c r="E121" s="20">
        <f t="shared" si="40"/>
        <v>4243998.3100000005</v>
      </c>
      <c r="F121" s="18">
        <v>2046998.82</v>
      </c>
      <c r="G121" s="19">
        <v>2046998.82</v>
      </c>
      <c r="H121" s="21">
        <f t="shared" si="39"/>
        <v>2196999.4900000002</v>
      </c>
    </row>
    <row r="122" spans="1:8" s="11" customFormat="1">
      <c r="A122" s="58"/>
      <c r="B122" s="17" t="s">
        <v>38</v>
      </c>
      <c r="C122" s="18">
        <v>24056470.550000001</v>
      </c>
      <c r="D122" s="19">
        <v>254134747.56</v>
      </c>
      <c r="E122" s="20">
        <f t="shared" si="40"/>
        <v>278191218.11000001</v>
      </c>
      <c r="F122" s="18">
        <v>195475262.86000007</v>
      </c>
      <c r="G122" s="19">
        <v>195187064.46000007</v>
      </c>
      <c r="H122" s="21">
        <f t="shared" si="39"/>
        <v>82715955.24999994</v>
      </c>
    </row>
    <row r="123" spans="1:8" s="11" customFormat="1">
      <c r="A123" s="58"/>
      <c r="B123" s="17" t="s">
        <v>39</v>
      </c>
      <c r="C123" s="20"/>
      <c r="D123" s="20">
        <v>0</v>
      </c>
      <c r="E123" s="20"/>
      <c r="F123" s="20"/>
      <c r="G123" s="20"/>
      <c r="H123" s="21">
        <f t="shared" si="39"/>
        <v>0</v>
      </c>
    </row>
    <row r="124" spans="1:8" s="11" customFormat="1" ht="14.25" customHeight="1">
      <c r="A124" s="16"/>
      <c r="B124" s="17" t="s">
        <v>40</v>
      </c>
      <c r="C124" s="18">
        <v>389468</v>
      </c>
      <c r="D124" s="19">
        <v>3442450</v>
      </c>
      <c r="E124" s="20">
        <f t="shared" si="40"/>
        <v>3831918</v>
      </c>
      <c r="F124" s="18">
        <v>3598000</v>
      </c>
      <c r="G124" s="19">
        <v>3598000</v>
      </c>
      <c r="H124" s="21">
        <f t="shared" si="39"/>
        <v>233918</v>
      </c>
    </row>
    <row r="125" spans="1:8" s="11" customFormat="1">
      <c r="A125" s="16"/>
      <c r="B125" s="17" t="s">
        <v>41</v>
      </c>
      <c r="C125" s="18">
        <v>20902290</v>
      </c>
      <c r="D125" s="19">
        <v>9994067.2100000009</v>
      </c>
      <c r="E125" s="20">
        <f t="shared" si="40"/>
        <v>30896357.210000001</v>
      </c>
      <c r="F125" s="18">
        <v>11997399.839999992</v>
      </c>
      <c r="G125" s="19">
        <v>11568899.499999998</v>
      </c>
      <c r="H125" s="21">
        <f t="shared" si="39"/>
        <v>18898957.370000008</v>
      </c>
    </row>
    <row r="126" spans="1:8" s="11" customFormat="1">
      <c r="A126" s="16"/>
      <c r="B126" s="17" t="s">
        <v>42</v>
      </c>
      <c r="C126" s="18">
        <v>14309844</v>
      </c>
      <c r="D126" s="19">
        <v>-9892293.4699999988</v>
      </c>
      <c r="E126" s="20">
        <f t="shared" si="40"/>
        <v>4417550.5300000012</v>
      </c>
      <c r="F126" s="18">
        <v>1405041.57</v>
      </c>
      <c r="G126" s="19">
        <v>1334793.52</v>
      </c>
      <c r="H126" s="21">
        <f t="shared" si="39"/>
        <v>3012508.9600000009</v>
      </c>
    </row>
    <row r="127" spans="1:8" s="11" customFormat="1">
      <c r="A127" s="16"/>
      <c r="B127" s="17" t="s">
        <v>43</v>
      </c>
      <c r="C127" s="18">
        <v>6183096</v>
      </c>
      <c r="D127" s="19">
        <v>-1607616.1900000004</v>
      </c>
      <c r="E127" s="20">
        <f t="shared" si="40"/>
        <v>4575479.8099999996</v>
      </c>
      <c r="F127" s="18">
        <v>2502853.0699999998</v>
      </c>
      <c r="G127" s="19">
        <v>2313229.94</v>
      </c>
      <c r="H127" s="21">
        <f t="shared" si="39"/>
        <v>2072626.7399999998</v>
      </c>
    </row>
    <row r="128" spans="1:8" s="11" customFormat="1" ht="4.5" customHeight="1">
      <c r="A128" s="16"/>
      <c r="B128" s="17"/>
      <c r="C128" s="20"/>
      <c r="D128" s="20"/>
      <c r="E128" s="20"/>
      <c r="F128" s="20"/>
      <c r="G128" s="20"/>
      <c r="H128" s="35"/>
    </row>
    <row r="129" spans="1:8" s="11" customFormat="1">
      <c r="A129" s="55" t="s">
        <v>92</v>
      </c>
      <c r="B129" s="56"/>
      <c r="C129" s="14">
        <f t="shared" ref="C129:H129" si="41">SUM(C130:C138)</f>
        <v>7813737429.960001</v>
      </c>
      <c r="D129" s="14">
        <f t="shared" si="41"/>
        <v>1349937255.6400003</v>
      </c>
      <c r="E129" s="14">
        <f t="shared" si="41"/>
        <v>9163674685.6000023</v>
      </c>
      <c r="F129" s="14">
        <f t="shared" si="41"/>
        <v>6921896809.4499989</v>
      </c>
      <c r="G129" s="14">
        <f t="shared" si="41"/>
        <v>6921276181.5999994</v>
      </c>
      <c r="H129" s="15">
        <f t="shared" si="41"/>
        <v>2241777876.150003</v>
      </c>
    </row>
    <row r="130" spans="1:8" s="11" customFormat="1">
      <c r="A130" s="16"/>
      <c r="B130" s="17" t="s">
        <v>45</v>
      </c>
      <c r="C130" s="18">
        <v>7805146949.000001</v>
      </c>
      <c r="D130" s="19">
        <v>944762653.19000053</v>
      </c>
      <c r="E130" s="20">
        <f>C130+D130</f>
        <v>8749909602.1900024</v>
      </c>
      <c r="F130" s="18">
        <v>6628725950.3899994</v>
      </c>
      <c r="G130" s="18">
        <v>6628725950.3899994</v>
      </c>
      <c r="H130" s="21">
        <f t="shared" ref="H130:H138" si="42">E130-F130</f>
        <v>2121183651.8000031</v>
      </c>
    </row>
    <row r="131" spans="1:8" s="11" customFormat="1">
      <c r="A131" s="16"/>
      <c r="B131" s="17" t="s">
        <v>46</v>
      </c>
      <c r="C131" s="18"/>
      <c r="D131" s="19">
        <v>0</v>
      </c>
      <c r="E131" s="20">
        <f t="shared" ref="E131:E138" si="43">C131+D131</f>
        <v>0</v>
      </c>
      <c r="F131" s="19"/>
      <c r="G131" s="18"/>
      <c r="H131" s="21">
        <f t="shared" si="42"/>
        <v>0</v>
      </c>
    </row>
    <row r="132" spans="1:8" s="11" customFormat="1">
      <c r="A132" s="16"/>
      <c r="B132" s="17" t="s">
        <v>47</v>
      </c>
      <c r="C132" s="18">
        <v>0</v>
      </c>
      <c r="D132" s="19">
        <v>356530961.13999999</v>
      </c>
      <c r="E132" s="20">
        <f t="shared" si="43"/>
        <v>356530961.13999999</v>
      </c>
      <c r="F132" s="19">
        <v>239302628.95000002</v>
      </c>
      <c r="G132" s="18">
        <v>239302628.95000002</v>
      </c>
      <c r="H132" s="21">
        <f t="shared" si="42"/>
        <v>117228332.18999997</v>
      </c>
    </row>
    <row r="133" spans="1:8" s="11" customFormat="1">
      <c r="A133" s="16"/>
      <c r="B133" s="17" t="s">
        <v>48</v>
      </c>
      <c r="C133" s="18">
        <v>8590480.9600000009</v>
      </c>
      <c r="D133" s="19">
        <v>48643641.309999995</v>
      </c>
      <c r="E133" s="20">
        <f t="shared" si="43"/>
        <v>57234122.269999996</v>
      </c>
      <c r="F133" s="19">
        <v>53868230.109999999</v>
      </c>
      <c r="G133" s="18">
        <v>53247602.259999998</v>
      </c>
      <c r="H133" s="21">
        <f t="shared" si="42"/>
        <v>3365892.1599999964</v>
      </c>
    </row>
    <row r="134" spans="1:8" s="11" customFormat="1" ht="14.25" customHeight="1">
      <c r="A134" s="16"/>
      <c r="B134" s="17" t="s">
        <v>49</v>
      </c>
      <c r="C134" s="18"/>
      <c r="D134" s="19">
        <v>0</v>
      </c>
      <c r="E134" s="20">
        <f t="shared" si="43"/>
        <v>0</v>
      </c>
      <c r="F134" s="18"/>
      <c r="G134" s="18"/>
      <c r="H134" s="21">
        <f t="shared" si="42"/>
        <v>0</v>
      </c>
    </row>
    <row r="135" spans="1:8" s="11" customFormat="1">
      <c r="A135" s="16"/>
      <c r="B135" s="17" t="s">
        <v>50</v>
      </c>
      <c r="C135" s="18"/>
      <c r="D135" s="19">
        <v>0</v>
      </c>
      <c r="E135" s="20">
        <f t="shared" si="43"/>
        <v>0</v>
      </c>
      <c r="F135" s="18"/>
      <c r="G135" s="18"/>
      <c r="H135" s="21">
        <f t="shared" si="42"/>
        <v>0</v>
      </c>
    </row>
    <row r="136" spans="1:8" s="11" customFormat="1">
      <c r="A136" s="16"/>
      <c r="B136" s="38" t="s">
        <v>51</v>
      </c>
      <c r="C136" s="18"/>
      <c r="D136" s="18">
        <v>0</v>
      </c>
      <c r="E136" s="20">
        <f t="shared" si="43"/>
        <v>0</v>
      </c>
      <c r="F136" s="18"/>
      <c r="G136" s="18"/>
      <c r="H136" s="21">
        <f t="shared" si="42"/>
        <v>0</v>
      </c>
    </row>
    <row r="137" spans="1:8" s="11" customFormat="1">
      <c r="A137" s="16"/>
      <c r="B137" s="38" t="s">
        <v>52</v>
      </c>
      <c r="C137" s="18"/>
      <c r="D137" s="18">
        <v>0</v>
      </c>
      <c r="E137" s="20">
        <f t="shared" si="43"/>
        <v>0</v>
      </c>
      <c r="F137" s="18"/>
      <c r="G137" s="18"/>
      <c r="H137" s="21">
        <f t="shared" si="42"/>
        <v>0</v>
      </c>
    </row>
    <row r="138" spans="1:8" s="11" customFormat="1">
      <c r="A138" s="22"/>
      <c r="B138" s="39" t="s">
        <v>53</v>
      </c>
      <c r="C138" s="24"/>
      <c r="D138" s="24">
        <v>0</v>
      </c>
      <c r="E138" s="26">
        <f t="shared" si="43"/>
        <v>0</v>
      </c>
      <c r="F138" s="24"/>
      <c r="G138" s="24"/>
      <c r="H138" s="27">
        <f t="shared" si="42"/>
        <v>0</v>
      </c>
    </row>
    <row r="139" spans="1:8" s="11" customFormat="1">
      <c r="A139" s="55" t="s">
        <v>54</v>
      </c>
      <c r="B139" s="56"/>
      <c r="C139" s="14">
        <f t="shared" ref="C139:H139" si="44">SUM(C140:C148)</f>
        <v>204817733.38</v>
      </c>
      <c r="D139" s="14">
        <f t="shared" si="44"/>
        <v>318798546.59000009</v>
      </c>
      <c r="E139" s="14">
        <f t="shared" si="44"/>
        <v>523616279.96999997</v>
      </c>
      <c r="F139" s="14">
        <f t="shared" si="44"/>
        <v>334980668.56999999</v>
      </c>
      <c r="G139" s="14">
        <f t="shared" si="44"/>
        <v>330372311.04999995</v>
      </c>
      <c r="H139" s="15">
        <f t="shared" si="44"/>
        <v>188635611.40000001</v>
      </c>
    </row>
    <row r="140" spans="1:8" s="11" customFormat="1">
      <c r="A140" s="16"/>
      <c r="B140" s="17" t="s">
        <v>55</v>
      </c>
      <c r="C140" s="18">
        <v>54249715.440000005</v>
      </c>
      <c r="D140" s="18">
        <v>70387575.23999998</v>
      </c>
      <c r="E140" s="20">
        <f>C140+D140</f>
        <v>124637290.67999998</v>
      </c>
      <c r="F140" s="18">
        <v>69819403.049999997</v>
      </c>
      <c r="G140" s="19">
        <v>69819403.049999997</v>
      </c>
      <c r="H140" s="21">
        <f t="shared" ref="H140:H148" si="45">E140-F140</f>
        <v>54817887.62999998</v>
      </c>
    </row>
    <row r="141" spans="1:8" s="11" customFormat="1">
      <c r="A141" s="16"/>
      <c r="B141" s="17" t="s">
        <v>56</v>
      </c>
      <c r="C141" s="18">
        <v>200974.41</v>
      </c>
      <c r="D141" s="18">
        <v>5189224.38</v>
      </c>
      <c r="E141" s="20">
        <f t="shared" ref="E141:E153" si="46">C141+D141</f>
        <v>5390198.79</v>
      </c>
      <c r="F141" s="18">
        <v>2727103.97</v>
      </c>
      <c r="G141" s="19">
        <v>2727103.97</v>
      </c>
      <c r="H141" s="21">
        <f t="shared" si="45"/>
        <v>2663094.8199999998</v>
      </c>
    </row>
    <row r="142" spans="1:8" s="11" customFormat="1">
      <c r="A142" s="16"/>
      <c r="B142" s="17" t="s">
        <v>57</v>
      </c>
      <c r="C142" s="18">
        <v>0</v>
      </c>
      <c r="D142" s="18">
        <v>20049820.699999999</v>
      </c>
      <c r="E142" s="20">
        <f t="shared" si="46"/>
        <v>20049820.699999999</v>
      </c>
      <c r="F142" s="18">
        <v>19469627.68</v>
      </c>
      <c r="G142" s="19">
        <v>19469627.68</v>
      </c>
      <c r="H142" s="21">
        <f t="shared" si="45"/>
        <v>580193.01999999955</v>
      </c>
    </row>
    <row r="143" spans="1:8" s="11" customFormat="1">
      <c r="A143" s="16"/>
      <c r="B143" s="17" t="s">
        <v>58</v>
      </c>
      <c r="C143" s="18">
        <v>107824700.83</v>
      </c>
      <c r="D143" s="18">
        <v>212987379.38000005</v>
      </c>
      <c r="E143" s="20">
        <f t="shared" si="46"/>
        <v>320812080.21000004</v>
      </c>
      <c r="F143" s="18">
        <v>209169360.10000002</v>
      </c>
      <c r="G143" s="19">
        <v>204561002.58000001</v>
      </c>
      <c r="H143" s="21">
        <f t="shared" si="45"/>
        <v>111642720.11000001</v>
      </c>
    </row>
    <row r="144" spans="1:8" s="11" customFormat="1">
      <c r="A144" s="16"/>
      <c r="B144" s="17" t="s">
        <v>59</v>
      </c>
      <c r="C144" s="18">
        <v>478163.43</v>
      </c>
      <c r="D144" s="18">
        <v>4143753.4099999997</v>
      </c>
      <c r="E144" s="20">
        <f t="shared" si="46"/>
        <v>4621916.84</v>
      </c>
      <c r="F144" s="18">
        <v>2345810</v>
      </c>
      <c r="G144" s="19">
        <v>2345810</v>
      </c>
      <c r="H144" s="21">
        <f t="shared" si="45"/>
        <v>2276106.84</v>
      </c>
    </row>
    <row r="145" spans="1:8" s="11" customFormat="1">
      <c r="A145" s="16"/>
      <c r="B145" s="17" t="s">
        <v>60</v>
      </c>
      <c r="C145" s="18">
        <v>36547687.949999996</v>
      </c>
      <c r="D145" s="18">
        <v>-2970188.299999997</v>
      </c>
      <c r="E145" s="20">
        <f t="shared" si="46"/>
        <v>33577499.649999999</v>
      </c>
      <c r="F145" s="18">
        <v>28460183.779999994</v>
      </c>
      <c r="G145" s="19">
        <v>28460183.779999994</v>
      </c>
      <c r="H145" s="21">
        <f t="shared" si="45"/>
        <v>5117315.8700000048</v>
      </c>
    </row>
    <row r="146" spans="1:8" s="11" customFormat="1">
      <c r="A146" s="16"/>
      <c r="B146" s="17" t="s">
        <v>61</v>
      </c>
      <c r="C146" s="18"/>
      <c r="D146" s="18">
        <v>0</v>
      </c>
      <c r="E146" s="20">
        <f t="shared" si="46"/>
        <v>0</v>
      </c>
      <c r="F146" s="18"/>
      <c r="G146" s="19"/>
      <c r="H146" s="21">
        <f t="shared" si="45"/>
        <v>0</v>
      </c>
    </row>
    <row r="147" spans="1:8" s="11" customFormat="1" ht="14.25" customHeight="1">
      <c r="A147" s="16"/>
      <c r="B147" s="17" t="s">
        <v>62</v>
      </c>
      <c r="C147" s="18"/>
      <c r="D147" s="18">
        <v>0</v>
      </c>
      <c r="E147" s="20">
        <f t="shared" si="46"/>
        <v>0</v>
      </c>
      <c r="F147" s="18"/>
      <c r="G147" s="19"/>
      <c r="H147" s="21">
        <f t="shared" si="45"/>
        <v>0</v>
      </c>
    </row>
    <row r="148" spans="1:8" s="11" customFormat="1">
      <c r="A148" s="16"/>
      <c r="B148" s="17" t="s">
        <v>63</v>
      </c>
      <c r="C148" s="18">
        <v>5516491.3200000003</v>
      </c>
      <c r="D148" s="18">
        <v>9010981.7800000031</v>
      </c>
      <c r="E148" s="20">
        <f t="shared" si="46"/>
        <v>14527473.100000003</v>
      </c>
      <c r="F148" s="18">
        <v>2989179.99</v>
      </c>
      <c r="G148" s="19">
        <v>2989179.99</v>
      </c>
      <c r="H148" s="21">
        <f t="shared" si="45"/>
        <v>11538293.110000003</v>
      </c>
    </row>
    <row r="149" spans="1:8" s="11" customFormat="1" ht="6" customHeight="1">
      <c r="A149" s="16"/>
      <c r="B149" s="17"/>
      <c r="C149" s="20"/>
      <c r="D149" s="20"/>
      <c r="E149" s="20"/>
      <c r="F149" s="20"/>
      <c r="G149" s="20"/>
      <c r="H149" s="21"/>
    </row>
    <row r="150" spans="1:8" s="11" customFormat="1">
      <c r="A150" s="55" t="s">
        <v>93</v>
      </c>
      <c r="B150" s="56"/>
      <c r="C150" s="14">
        <f t="shared" ref="C150:H150" si="47">SUM(C151:C153)</f>
        <v>3176457965.23</v>
      </c>
      <c r="D150" s="14">
        <f t="shared" si="47"/>
        <v>1300492071.460001</v>
      </c>
      <c r="E150" s="14">
        <f t="shared" si="46"/>
        <v>4476950036.6900005</v>
      </c>
      <c r="F150" s="14">
        <f t="shared" si="47"/>
        <v>1895555802.7800004</v>
      </c>
      <c r="G150" s="14">
        <f t="shared" si="47"/>
        <v>1862477354.8000009</v>
      </c>
      <c r="H150" s="15">
        <f t="shared" si="47"/>
        <v>2581394233.9100003</v>
      </c>
    </row>
    <row r="151" spans="1:8" s="11" customFormat="1">
      <c r="A151" s="16"/>
      <c r="B151" s="17" t="s">
        <v>65</v>
      </c>
      <c r="C151" s="18">
        <v>2406076759.27</v>
      </c>
      <c r="D151" s="19">
        <v>1046595573.1800003</v>
      </c>
      <c r="E151" s="20">
        <f t="shared" si="46"/>
        <v>3452672332.4500003</v>
      </c>
      <c r="F151" s="18">
        <v>1449889841.6300006</v>
      </c>
      <c r="G151" s="19">
        <v>1417925820.2600009</v>
      </c>
      <c r="H151" s="21">
        <f t="shared" ref="H151:H153" si="48">E151-F151</f>
        <v>2002782490.8199997</v>
      </c>
    </row>
    <row r="152" spans="1:8" s="11" customFormat="1">
      <c r="A152" s="16"/>
      <c r="B152" s="17" t="s">
        <v>66</v>
      </c>
      <c r="C152" s="18">
        <v>661489382.18000007</v>
      </c>
      <c r="D152" s="19">
        <v>153480145.13000047</v>
      </c>
      <c r="E152" s="20">
        <f t="shared" si="46"/>
        <v>814969527.31000054</v>
      </c>
      <c r="F152" s="18">
        <v>365237230.35999995</v>
      </c>
      <c r="G152" s="19">
        <v>364857278.84999996</v>
      </c>
      <c r="H152" s="21">
        <f t="shared" si="48"/>
        <v>449732296.95000058</v>
      </c>
    </row>
    <row r="153" spans="1:8" s="11" customFormat="1">
      <c r="A153" s="16"/>
      <c r="B153" s="17" t="s">
        <v>67</v>
      </c>
      <c r="C153" s="18">
        <v>108891823.78</v>
      </c>
      <c r="D153" s="19">
        <v>100416353.1500001</v>
      </c>
      <c r="E153" s="20">
        <f t="shared" si="46"/>
        <v>209308176.9300001</v>
      </c>
      <c r="F153" s="18">
        <v>80428730.790000007</v>
      </c>
      <c r="G153" s="19">
        <v>79694255.689999998</v>
      </c>
      <c r="H153" s="21">
        <f t="shared" si="48"/>
        <v>128879446.14000009</v>
      </c>
    </row>
    <row r="154" spans="1:8" s="11" customFormat="1" ht="5.25" customHeight="1">
      <c r="A154" s="16"/>
      <c r="B154" s="17"/>
      <c r="C154" s="20"/>
      <c r="D154" s="20"/>
      <c r="E154" s="20"/>
      <c r="F154" s="20"/>
      <c r="G154" s="20"/>
      <c r="H154" s="21"/>
    </row>
    <row r="155" spans="1:8" s="11" customFormat="1" ht="14.25" customHeight="1">
      <c r="A155" s="55" t="s">
        <v>94</v>
      </c>
      <c r="B155" s="56"/>
      <c r="C155" s="14">
        <f t="shared" ref="C155:H155" si="49">SUM(C156+C157+C158+C159+C160+C162+C163)</f>
        <v>0</v>
      </c>
      <c r="D155" s="14">
        <f t="shared" si="49"/>
        <v>74019849</v>
      </c>
      <c r="E155" s="14">
        <f t="shared" si="49"/>
        <v>74019849</v>
      </c>
      <c r="F155" s="14">
        <f t="shared" si="49"/>
        <v>74019849</v>
      </c>
      <c r="G155" s="14">
        <f t="shared" si="49"/>
        <v>74019849</v>
      </c>
      <c r="H155" s="14">
        <f t="shared" si="49"/>
        <v>0</v>
      </c>
    </row>
    <row r="156" spans="1:8" s="11" customFormat="1">
      <c r="A156" s="16"/>
      <c r="B156" s="17" t="s">
        <v>69</v>
      </c>
      <c r="C156" s="18"/>
      <c r="D156" s="18">
        <v>0</v>
      </c>
      <c r="E156" s="20">
        <f>C156+D156</f>
        <v>0</v>
      </c>
      <c r="F156" s="18"/>
      <c r="G156" s="18"/>
      <c r="H156" s="21">
        <f t="shared" ref="H156:H163" si="50">E156-F156</f>
        <v>0</v>
      </c>
    </row>
    <row r="157" spans="1:8" s="11" customFormat="1">
      <c r="A157" s="16"/>
      <c r="B157" s="17" t="s">
        <v>70</v>
      </c>
      <c r="C157" s="18"/>
      <c r="D157" s="19">
        <v>0</v>
      </c>
      <c r="E157" s="20">
        <f t="shared" ref="E157:E163" si="51">C157+D157</f>
        <v>0</v>
      </c>
      <c r="F157" s="18"/>
      <c r="G157" s="18"/>
      <c r="H157" s="21">
        <f t="shared" si="50"/>
        <v>0</v>
      </c>
    </row>
    <row r="158" spans="1:8" s="11" customFormat="1">
      <c r="A158" s="16"/>
      <c r="B158" s="17" t="s">
        <v>71</v>
      </c>
      <c r="C158" s="18"/>
      <c r="D158" s="18">
        <v>0</v>
      </c>
      <c r="E158" s="20">
        <f t="shared" si="51"/>
        <v>0</v>
      </c>
      <c r="F158" s="18"/>
      <c r="G158" s="18"/>
      <c r="H158" s="21">
        <f t="shared" si="50"/>
        <v>0</v>
      </c>
    </row>
    <row r="159" spans="1:8" s="11" customFormat="1">
      <c r="A159" s="16"/>
      <c r="B159" s="17" t="s">
        <v>72</v>
      </c>
      <c r="C159" s="18"/>
      <c r="D159" s="18">
        <v>0</v>
      </c>
      <c r="E159" s="20">
        <f t="shared" si="51"/>
        <v>0</v>
      </c>
      <c r="F159" s="18"/>
      <c r="G159" s="18"/>
      <c r="H159" s="21">
        <f t="shared" si="50"/>
        <v>0</v>
      </c>
    </row>
    <row r="160" spans="1:8" s="11" customFormat="1">
      <c r="A160" s="16"/>
      <c r="B160" s="17" t="s">
        <v>95</v>
      </c>
      <c r="C160" s="18">
        <v>0</v>
      </c>
      <c r="D160" s="18">
        <v>74019849</v>
      </c>
      <c r="E160" s="20">
        <f t="shared" si="51"/>
        <v>74019849</v>
      </c>
      <c r="F160" s="18">
        <v>74019849</v>
      </c>
      <c r="G160" s="18">
        <v>74019849</v>
      </c>
      <c r="H160" s="21">
        <f t="shared" si="50"/>
        <v>0</v>
      </c>
    </row>
    <row r="161" spans="1:8" s="11" customFormat="1">
      <c r="A161" s="16"/>
      <c r="B161" s="17" t="s">
        <v>96</v>
      </c>
      <c r="C161" s="18"/>
      <c r="D161" s="18">
        <v>0</v>
      </c>
      <c r="E161" s="20">
        <f t="shared" si="51"/>
        <v>0</v>
      </c>
      <c r="F161" s="18"/>
      <c r="G161" s="18"/>
      <c r="H161" s="21">
        <f t="shared" si="50"/>
        <v>0</v>
      </c>
    </row>
    <row r="162" spans="1:8" s="11" customFormat="1">
      <c r="A162" s="16"/>
      <c r="B162" s="17" t="s">
        <v>75</v>
      </c>
      <c r="C162" s="18"/>
      <c r="D162" s="18">
        <v>0</v>
      </c>
      <c r="E162" s="20">
        <f t="shared" si="51"/>
        <v>0</v>
      </c>
      <c r="F162" s="18"/>
      <c r="G162" s="18"/>
      <c r="H162" s="21">
        <f t="shared" si="50"/>
        <v>0</v>
      </c>
    </row>
    <row r="163" spans="1:8" s="11" customFormat="1">
      <c r="A163" s="16"/>
      <c r="B163" s="17" t="s">
        <v>76</v>
      </c>
      <c r="C163" s="18"/>
      <c r="D163" s="18">
        <v>0</v>
      </c>
      <c r="E163" s="20">
        <f t="shared" si="51"/>
        <v>0</v>
      </c>
      <c r="F163" s="18"/>
      <c r="G163" s="18"/>
      <c r="H163" s="21">
        <f t="shared" si="50"/>
        <v>0</v>
      </c>
    </row>
    <row r="164" spans="1:8" s="11" customFormat="1" ht="4.5" customHeight="1">
      <c r="A164" s="16"/>
      <c r="B164" s="17"/>
      <c r="C164" s="20"/>
      <c r="D164" s="20"/>
      <c r="E164" s="20"/>
      <c r="F164" s="20"/>
      <c r="G164" s="20"/>
      <c r="H164" s="21"/>
    </row>
    <row r="165" spans="1:8" s="11" customFormat="1">
      <c r="A165" s="55" t="s">
        <v>77</v>
      </c>
      <c r="B165" s="56"/>
      <c r="C165" s="14">
        <f t="shared" ref="C165:H165" si="52">SUM(C166:C168)</f>
        <v>4992155589.7700005</v>
      </c>
      <c r="D165" s="14">
        <f t="shared" ref="D165:G165" si="53">SUM(D166:D168)</f>
        <v>233318224.07000721</v>
      </c>
      <c r="E165" s="14">
        <f t="shared" si="53"/>
        <v>5225473813.8400078</v>
      </c>
      <c r="F165" s="14">
        <f t="shared" si="53"/>
        <v>4028718464.0299993</v>
      </c>
      <c r="G165" s="14">
        <f t="shared" si="53"/>
        <v>4028718464.0299993</v>
      </c>
      <c r="H165" s="15">
        <f t="shared" si="52"/>
        <v>1196755349.8100085</v>
      </c>
    </row>
    <row r="166" spans="1:8" s="11" customFormat="1">
      <c r="A166" s="16"/>
      <c r="B166" s="17" t="s">
        <v>78</v>
      </c>
      <c r="C166" s="18"/>
      <c r="D166" s="18">
        <v>0</v>
      </c>
      <c r="E166" s="20">
        <f>C166+D166</f>
        <v>0</v>
      </c>
      <c r="F166" s="18"/>
      <c r="G166" s="18"/>
      <c r="H166" s="21">
        <f t="shared" ref="H166:H168" si="54">E166-F166</f>
        <v>0</v>
      </c>
    </row>
    <row r="167" spans="1:8" s="11" customFormat="1">
      <c r="A167" s="16"/>
      <c r="B167" s="17" t="s">
        <v>79</v>
      </c>
      <c r="C167" s="18">
        <v>4992155589.7700005</v>
      </c>
      <c r="D167" s="19">
        <v>22902892.310007095</v>
      </c>
      <c r="E167" s="20">
        <f t="shared" ref="E167:E168" si="55">C167+D167</f>
        <v>5015058482.0800076</v>
      </c>
      <c r="F167" s="18">
        <v>3819132642.4399991</v>
      </c>
      <c r="G167" s="19">
        <v>3819132642.4399991</v>
      </c>
      <c r="H167" s="21">
        <f t="shared" si="54"/>
        <v>1195925839.6400084</v>
      </c>
    </row>
    <row r="168" spans="1:8" s="11" customFormat="1">
      <c r="A168" s="16"/>
      <c r="B168" s="17" t="s">
        <v>80</v>
      </c>
      <c r="C168" s="18">
        <v>0</v>
      </c>
      <c r="D168" s="19">
        <v>210415331.76000011</v>
      </c>
      <c r="E168" s="20">
        <f t="shared" si="55"/>
        <v>210415331.76000011</v>
      </c>
      <c r="F168" s="18">
        <v>209585821.59000009</v>
      </c>
      <c r="G168" s="19">
        <v>209585821.59000009</v>
      </c>
      <c r="H168" s="21">
        <f t="shared" si="54"/>
        <v>829510.17000001669</v>
      </c>
    </row>
    <row r="169" spans="1:8" s="11" customFormat="1" ht="6.75" customHeight="1">
      <c r="A169" s="16"/>
      <c r="B169" s="17"/>
      <c r="C169" s="20"/>
      <c r="D169" s="20"/>
      <c r="E169" s="20"/>
      <c r="F169" s="20"/>
      <c r="G169" s="20"/>
      <c r="H169" s="21"/>
    </row>
    <row r="170" spans="1:8" s="11" customFormat="1">
      <c r="A170" s="55" t="s">
        <v>97</v>
      </c>
      <c r="B170" s="56"/>
      <c r="C170" s="14">
        <f t="shared" ref="C170:H170" si="56">SUM(C171:C177)</f>
        <v>0</v>
      </c>
      <c r="D170" s="14">
        <f t="shared" si="56"/>
        <v>440062476.31999999</v>
      </c>
      <c r="E170" s="14">
        <f t="shared" si="56"/>
        <v>440062476.31999999</v>
      </c>
      <c r="F170" s="14">
        <f t="shared" si="56"/>
        <v>315129117.47999996</v>
      </c>
      <c r="G170" s="14">
        <f t="shared" si="56"/>
        <v>314846472.58999997</v>
      </c>
      <c r="H170" s="15">
        <f t="shared" si="56"/>
        <v>124933358.84</v>
      </c>
    </row>
    <row r="171" spans="1:8" s="11" customFormat="1">
      <c r="A171" s="16"/>
      <c r="B171" s="17" t="s">
        <v>82</v>
      </c>
      <c r="C171" s="18">
        <v>0</v>
      </c>
      <c r="D171" s="19">
        <v>39756883.449999996</v>
      </c>
      <c r="E171" s="20">
        <f>C171+D171</f>
        <v>39756883.449999996</v>
      </c>
      <c r="F171" s="18">
        <v>36011657.75</v>
      </c>
      <c r="G171" s="19">
        <v>36011657.75</v>
      </c>
      <c r="H171" s="21">
        <f t="shared" ref="H171:H177" si="57">E171-F171</f>
        <v>3745225.6999999955</v>
      </c>
    </row>
    <row r="172" spans="1:8" s="11" customFormat="1">
      <c r="A172" s="16"/>
      <c r="B172" s="17" t="s">
        <v>83</v>
      </c>
      <c r="C172" s="18">
        <v>0</v>
      </c>
      <c r="D172" s="19">
        <v>335043193.06999999</v>
      </c>
      <c r="E172" s="20">
        <f t="shared" ref="E172:E177" si="58">C172+D172</f>
        <v>335043193.06999999</v>
      </c>
      <c r="F172" s="18">
        <v>213855059.92999998</v>
      </c>
      <c r="G172" s="19">
        <v>213855059.92999998</v>
      </c>
      <c r="H172" s="21">
        <f t="shared" si="57"/>
        <v>121188133.14000002</v>
      </c>
    </row>
    <row r="173" spans="1:8" s="11" customFormat="1">
      <c r="A173" s="16"/>
      <c r="B173" s="17" t="s">
        <v>84</v>
      </c>
      <c r="C173" s="18"/>
      <c r="D173" s="19">
        <v>0</v>
      </c>
      <c r="E173" s="20">
        <f t="shared" si="58"/>
        <v>0</v>
      </c>
      <c r="F173" s="18"/>
      <c r="G173" s="19"/>
      <c r="H173" s="21">
        <f t="shared" si="57"/>
        <v>0</v>
      </c>
    </row>
    <row r="174" spans="1:8" s="11" customFormat="1">
      <c r="A174" s="16"/>
      <c r="B174" s="17" t="s">
        <v>85</v>
      </c>
      <c r="C174" s="18"/>
      <c r="D174" s="19">
        <v>0</v>
      </c>
      <c r="E174" s="20">
        <f t="shared" si="58"/>
        <v>0</v>
      </c>
      <c r="F174" s="18"/>
      <c r="G174" s="19"/>
      <c r="H174" s="21">
        <f t="shared" si="57"/>
        <v>0</v>
      </c>
    </row>
    <row r="175" spans="1:8" s="11" customFormat="1">
      <c r="A175" s="16"/>
      <c r="B175" s="17" t="s">
        <v>86</v>
      </c>
      <c r="C175" s="18"/>
      <c r="D175" s="19">
        <v>0</v>
      </c>
      <c r="E175" s="20">
        <f t="shared" si="58"/>
        <v>0</v>
      </c>
      <c r="F175" s="18"/>
      <c r="G175" s="19"/>
      <c r="H175" s="21">
        <f t="shared" si="57"/>
        <v>0</v>
      </c>
    </row>
    <row r="176" spans="1:8" s="11" customFormat="1">
      <c r="A176" s="16"/>
      <c r="B176" s="17" t="s">
        <v>87</v>
      </c>
      <c r="C176" s="18"/>
      <c r="D176" s="19">
        <v>0</v>
      </c>
      <c r="E176" s="20">
        <f t="shared" si="58"/>
        <v>0</v>
      </c>
      <c r="F176" s="18"/>
      <c r="G176" s="19"/>
      <c r="H176" s="21">
        <f t="shared" si="57"/>
        <v>0</v>
      </c>
    </row>
    <row r="177" spans="1:8" s="11" customFormat="1">
      <c r="A177" s="16"/>
      <c r="B177" s="17" t="s">
        <v>88</v>
      </c>
      <c r="C177" s="18">
        <v>0</v>
      </c>
      <c r="D177" s="19">
        <v>65262399.799999997</v>
      </c>
      <c r="E177" s="20">
        <f t="shared" si="58"/>
        <v>65262399.799999997</v>
      </c>
      <c r="F177" s="18">
        <v>65262399.799999997</v>
      </c>
      <c r="G177" s="19">
        <v>64979754.909999996</v>
      </c>
      <c r="H177" s="21">
        <f t="shared" si="57"/>
        <v>0</v>
      </c>
    </row>
    <row r="178" spans="1:8" s="11" customFormat="1" ht="5.25" customHeight="1">
      <c r="A178" s="16"/>
      <c r="B178" s="17"/>
      <c r="C178" s="20"/>
      <c r="D178" s="20"/>
      <c r="E178" s="20"/>
      <c r="F178" s="20"/>
      <c r="G178" s="20"/>
      <c r="H178" s="35"/>
    </row>
    <row r="179" spans="1:8" s="11" customFormat="1">
      <c r="A179" s="55" t="s">
        <v>98</v>
      </c>
      <c r="B179" s="56"/>
      <c r="C179" s="14">
        <f t="shared" ref="C179:H179" si="59">C9+C94</f>
        <v>76280717938</v>
      </c>
      <c r="D179" s="14">
        <f t="shared" si="59"/>
        <v>23090303838.280014</v>
      </c>
      <c r="E179" s="14">
        <f t="shared" si="59"/>
        <v>99371021776.280029</v>
      </c>
      <c r="F179" s="14">
        <f t="shared" si="59"/>
        <v>73803433101.070007</v>
      </c>
      <c r="G179" s="14">
        <f t="shared" si="59"/>
        <v>72166167359.450027</v>
      </c>
      <c r="H179" s="15">
        <f t="shared" si="59"/>
        <v>25567588675.209999</v>
      </c>
    </row>
    <row r="180" spans="1:8" s="11" customFormat="1" ht="4.5" customHeight="1">
      <c r="A180" s="40"/>
      <c r="B180" s="41"/>
      <c r="C180" s="42"/>
      <c r="D180" s="43"/>
      <c r="E180" s="43"/>
      <c r="F180" s="43"/>
      <c r="G180" s="43"/>
      <c r="H180" s="44"/>
    </row>
    <row r="181" spans="1:8" s="45" customFormat="1" ht="25.5" customHeight="1">
      <c r="A181" s="57" t="s">
        <v>99</v>
      </c>
      <c r="B181" s="57"/>
      <c r="C181" s="57"/>
      <c r="D181" s="57"/>
      <c r="E181" s="57"/>
      <c r="F181" s="57"/>
      <c r="G181" s="57"/>
      <c r="H181" s="57"/>
    </row>
    <row r="182" spans="1:8" s="45" customFormat="1">
      <c r="A182" s="46" t="s">
        <v>100</v>
      </c>
      <c r="C182" s="47"/>
      <c r="D182" s="47"/>
      <c r="E182" s="47"/>
      <c r="F182" s="47"/>
      <c r="G182" s="47"/>
      <c r="H182" s="48"/>
    </row>
    <row r="183" spans="1:8" s="49" customFormat="1" ht="23.25" customHeight="1">
      <c r="C183" s="50"/>
      <c r="D183" s="50"/>
      <c r="E183" s="50"/>
      <c r="F183" s="50"/>
      <c r="G183" s="50"/>
      <c r="H183" s="50"/>
    </row>
    <row r="184" spans="1:8" s="49" customFormat="1">
      <c r="C184" s="50"/>
      <c r="D184" s="50"/>
      <c r="E184" s="50"/>
      <c r="F184" s="50"/>
      <c r="G184" s="50"/>
      <c r="H184" s="50"/>
    </row>
    <row r="185" spans="1:8">
      <c r="C185" s="51"/>
      <c r="D185" s="51"/>
      <c r="E185" s="51"/>
      <c r="F185" s="51"/>
      <c r="G185" s="51"/>
      <c r="H185" s="51"/>
    </row>
    <row r="186" spans="1:8">
      <c r="C186" s="51"/>
      <c r="D186" s="51"/>
      <c r="E186" s="51"/>
      <c r="F186" s="51"/>
      <c r="G186" s="51"/>
      <c r="H186" s="51"/>
    </row>
    <row r="187" spans="1:8">
      <c r="C187" s="51"/>
      <c r="D187" s="51"/>
      <c r="E187" s="51"/>
      <c r="F187" s="52"/>
      <c r="G187" s="52"/>
      <c r="H187" s="51"/>
    </row>
    <row r="188" spans="1:8">
      <c r="C188" s="53"/>
      <c r="D188" s="53"/>
      <c r="E188" s="53"/>
      <c r="F188" s="53"/>
      <c r="G188" s="53"/>
      <c r="H188" s="53"/>
    </row>
    <row r="189" spans="1:8">
      <c r="C189" s="53"/>
      <c r="D189" s="53"/>
      <c r="E189" s="53"/>
      <c r="F189" s="53"/>
      <c r="G189" s="53"/>
      <c r="H189" s="53"/>
    </row>
    <row r="190" spans="1:8">
      <c r="C190" s="54"/>
      <c r="D190" s="54"/>
      <c r="E190" s="54"/>
      <c r="F190" s="54"/>
      <c r="G190" s="54"/>
      <c r="H190" s="54"/>
    </row>
    <row r="191" spans="1:8">
      <c r="G191" s="51"/>
    </row>
  </sheetData>
  <mergeCells count="37">
    <mergeCell ref="A32:B32"/>
    <mergeCell ref="A1:H1"/>
    <mergeCell ref="A2:H2"/>
    <mergeCell ref="A3:H3"/>
    <mergeCell ref="A4:H4"/>
    <mergeCell ref="A5:B7"/>
    <mergeCell ref="C5:G5"/>
    <mergeCell ref="H5:H7"/>
    <mergeCell ref="C6:C7"/>
    <mergeCell ref="E6:E7"/>
    <mergeCell ref="F6:F7"/>
    <mergeCell ref="G6:G7"/>
    <mergeCell ref="A9:B9"/>
    <mergeCell ref="A11:B11"/>
    <mergeCell ref="A20:B20"/>
    <mergeCell ref="A21:A22"/>
    <mergeCell ref="A117:B117"/>
    <mergeCell ref="A37:A38"/>
    <mergeCell ref="A44:B44"/>
    <mergeCell ref="A55:B55"/>
    <mergeCell ref="A66:B66"/>
    <mergeCell ref="A71:B71"/>
    <mergeCell ref="A81:B81"/>
    <mergeCell ref="A86:B86"/>
    <mergeCell ref="A94:B94"/>
    <mergeCell ref="A96:B96"/>
    <mergeCell ref="A105:B105"/>
    <mergeCell ref="A106:A107"/>
    <mergeCell ref="A170:B170"/>
    <mergeCell ref="A179:B179"/>
    <mergeCell ref="A181:H181"/>
    <mergeCell ref="A122:A123"/>
    <mergeCell ref="A129:B129"/>
    <mergeCell ref="A139:B139"/>
    <mergeCell ref="A150:B150"/>
    <mergeCell ref="A155:B155"/>
    <mergeCell ref="A165:B165"/>
  </mergeCells>
  <dataValidations count="1">
    <dataValidation type="whole" allowBlank="1" showInputMessage="1" showErrorMessage="1" sqref="C8:H180" xr:uid="{6342100B-5F2F-42EF-ABF1-D26DC34F858E}">
      <formula1>-999999999999</formula1>
      <formula2>999999999999</formula2>
    </dataValidation>
  </dataValidations>
  <printOptions horizontalCentered="1"/>
  <pageMargins left="0.51181102362204722" right="0.51181102362204722" top="0.70866141732283472" bottom="0.47244094488188981" header="0.19685039370078741" footer="0.19685039370078741"/>
  <pageSetup scale="67" firstPageNumber="154" orientation="landscape" useFirstPageNumber="1" r:id="rId1"/>
  <headerFooter>
    <oddHeader>&amp;C&amp;"Encode Sans Medium,Negrita"&amp;10PODER EJECUTIVO 
DEL ESTADO DE TAMAULIPAS&amp;"-,Negrita"&amp;11
&amp;G</oddHeader>
    <oddFooter>&amp;C&amp;G
&amp;"Encode Sans Medium,Negrita"&amp;10Anexos</oddFooter>
  </headerFooter>
  <rowBreaks count="3" manualBreakCount="3">
    <brk id="50" max="16383" man="1"/>
    <brk id="93" max="16383" man="1"/>
    <brk id="138"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LDFAnalitico Egresos COG De</vt:lpstr>
      <vt:lpstr>'LDFAnalitico Egresos COG De'!Área_de_impresión</vt:lpstr>
      <vt:lpstr>'LDFAnalitico Egresos COG De'!Títulos_a_imprimir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Tamaulipas</dc:creator>
  <cp:lastModifiedBy>Finanzas Tamaulipas</cp:lastModifiedBy>
  <dcterms:created xsi:type="dcterms:W3CDTF">2024-10-24T22:54:04Z</dcterms:created>
  <dcterms:modified xsi:type="dcterms:W3CDTF">2024-10-25T14:53:53Z</dcterms:modified>
</cp:coreProperties>
</file>