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 2024\3ER TRIM 2024\PRESUPUESTAL\"/>
    </mc:Choice>
  </mc:AlternateContent>
  <xr:revisionPtr revIDLastSave="0" documentId="13_ncr:1_{B75F1422-8BB9-46C6-AD71-D1B9AF1603A1}" xr6:coauthVersionLast="47" xr6:coauthVersionMax="47" xr10:uidLastSave="{00000000-0000-0000-0000-000000000000}"/>
  <bookViews>
    <workbookView xWindow="-108" yWindow="-108" windowWidth="23256" windowHeight="12456" activeTab="1" xr2:uid="{AAD99A7C-91D0-4BBD-8F9A-6D432345D173}"/>
  </bookViews>
  <sheets>
    <sheet name="EDO ANALITICO ING sept ok" sheetId="1" r:id="rId1"/>
    <sheet name="Hoja1" sheetId="2" r:id="rId2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ANALITICO ING sept ok'!$A$1:$I$51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ANALITICO ING sept ok'!$1:$2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Cols" localSheetId="0" hidden="1">'EDO ANALITICO ING sept ok'!$K:$XFD</definedName>
    <definedName name="Z_65B94904_9918_453B_8D4A_5E3642501900_.wvu.PrintTitles" localSheetId="0" hidden="1">'EDO ANALITICO ING sept ok'!$1:$2</definedName>
    <definedName name="Z_6C3CDF40_0DC3_41F2_A664_8DBE6D169CDC_.wvu.Cols" localSheetId="0" hidden="1">'EDO ANALITICO ING sept ok'!$K:$XFD</definedName>
    <definedName name="Z_6C3CDF40_0DC3_41F2_A664_8DBE6D169CDC_.wvu.PrintTitles" localSheetId="0" hidden="1">'EDO ANALITICO ING sept ok'!$1:$2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I45" i="2" s="1"/>
  <c r="G45" i="2"/>
  <c r="E45" i="2"/>
  <c r="F45" i="2" s="1"/>
  <c r="H44" i="2"/>
  <c r="I44" i="2" s="1"/>
  <c r="G44" i="2"/>
  <c r="G43" i="2" s="1"/>
  <c r="G42" i="2" s="1"/>
  <c r="E44" i="2"/>
  <c r="F44" i="2" s="1"/>
  <c r="D44" i="2"/>
  <c r="E43" i="2"/>
  <c r="E42" i="2" s="1"/>
  <c r="D43" i="2"/>
  <c r="D42" i="2" s="1"/>
  <c r="I40" i="2"/>
  <c r="I39" i="2"/>
  <c r="I37" i="2"/>
  <c r="I36" i="2" s="1"/>
  <c r="H36" i="2"/>
  <c r="G36" i="2"/>
  <c r="F36" i="2"/>
  <c r="E36" i="2"/>
  <c r="D36" i="2"/>
  <c r="I35" i="2"/>
  <c r="F35" i="2"/>
  <c r="H34" i="2"/>
  <c r="G34" i="2"/>
  <c r="E34" i="2"/>
  <c r="D34" i="2"/>
  <c r="I34" i="2" s="1"/>
  <c r="H33" i="2"/>
  <c r="I33" i="2" s="1"/>
  <c r="G33" i="2"/>
  <c r="E33" i="2"/>
  <c r="D33" i="2"/>
  <c r="F33" i="2" s="1"/>
  <c r="H32" i="2"/>
  <c r="I32" i="2" s="1"/>
  <c r="G32" i="2"/>
  <c r="F32" i="2"/>
  <c r="E32" i="2"/>
  <c r="D32" i="2"/>
  <c r="H31" i="2"/>
  <c r="H27" i="2" s="1"/>
  <c r="G31" i="2"/>
  <c r="E31" i="2"/>
  <c r="D31" i="2"/>
  <c r="F31" i="2" s="1"/>
  <c r="I30" i="2"/>
  <c r="H28" i="2"/>
  <c r="I28" i="2" s="1"/>
  <c r="G28" i="2"/>
  <c r="G27" i="2" s="1"/>
  <c r="G46" i="2" s="1"/>
  <c r="E28" i="2"/>
  <c r="E27" i="2" s="1"/>
  <c r="E46" i="2" s="1"/>
  <c r="D28" i="2"/>
  <c r="D27" i="2" s="1"/>
  <c r="D46" i="2" s="1"/>
  <c r="H20" i="2"/>
  <c r="G20" i="2"/>
  <c r="I19" i="2"/>
  <c r="F19" i="2"/>
  <c r="I18" i="2"/>
  <c r="F18" i="2"/>
  <c r="I17" i="2"/>
  <c r="H17" i="2"/>
  <c r="G17" i="2"/>
  <c r="E17" i="2"/>
  <c r="E20" i="2" s="1"/>
  <c r="D17" i="2"/>
  <c r="D20" i="2" s="1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I20" i="2" s="1"/>
  <c r="F8" i="2"/>
  <c r="H45" i="1"/>
  <c r="I45" i="1" s="1"/>
  <c r="G45" i="1"/>
  <c r="G43" i="1" s="1"/>
  <c r="G42" i="1" s="1"/>
  <c r="E45" i="1"/>
  <c r="F45" i="1" s="1"/>
  <c r="H44" i="1"/>
  <c r="H43" i="1" s="1"/>
  <c r="G44" i="1"/>
  <c r="E44" i="1"/>
  <c r="D44" i="1"/>
  <c r="F44" i="1" s="1"/>
  <c r="I40" i="1"/>
  <c r="I39" i="1"/>
  <c r="I37" i="1"/>
  <c r="I36" i="1"/>
  <c r="H36" i="1"/>
  <c r="G36" i="1"/>
  <c r="F36" i="1"/>
  <c r="E36" i="1"/>
  <c r="D36" i="1"/>
  <c r="I35" i="1"/>
  <c r="F35" i="1"/>
  <c r="I34" i="1"/>
  <c r="H34" i="1"/>
  <c r="G34" i="1"/>
  <c r="E34" i="1"/>
  <c r="F34" i="1" s="1"/>
  <c r="D34" i="1"/>
  <c r="H33" i="1"/>
  <c r="I33" i="1" s="1"/>
  <c r="G33" i="1"/>
  <c r="E33" i="1"/>
  <c r="D33" i="1"/>
  <c r="F33" i="1" s="1"/>
  <c r="I32" i="1"/>
  <c r="H32" i="1"/>
  <c r="G32" i="1"/>
  <c r="E32" i="1"/>
  <c r="E27" i="1" s="1"/>
  <c r="D32" i="1"/>
  <c r="H31" i="1"/>
  <c r="I31" i="1" s="1"/>
  <c r="G31" i="1"/>
  <c r="E31" i="1"/>
  <c r="D31" i="1"/>
  <c r="F31" i="1" s="1"/>
  <c r="I30" i="1"/>
  <c r="H28" i="1"/>
  <c r="I28" i="1" s="1"/>
  <c r="G28" i="1"/>
  <c r="G27" i="1" s="1"/>
  <c r="G46" i="1" s="1"/>
  <c r="F28" i="1"/>
  <c r="E28" i="1"/>
  <c r="D28" i="1"/>
  <c r="H27" i="1"/>
  <c r="D27" i="1"/>
  <c r="G20" i="1"/>
  <c r="I19" i="1"/>
  <c r="F19" i="1"/>
  <c r="I18" i="1"/>
  <c r="F18" i="1"/>
  <c r="H17" i="1"/>
  <c r="H20" i="1" s="1"/>
  <c r="G17" i="1"/>
  <c r="E17" i="1"/>
  <c r="E20" i="1" s="1"/>
  <c r="D17" i="1"/>
  <c r="D20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F17" i="2" l="1"/>
  <c r="F20" i="2" s="1"/>
  <c r="I31" i="2"/>
  <c r="I27" i="2" s="1"/>
  <c r="H43" i="2"/>
  <c r="F28" i="2"/>
  <c r="F27" i="2" s="1"/>
  <c r="F46" i="2" s="1"/>
  <c r="F43" i="2"/>
  <c r="F42" i="2" s="1"/>
  <c r="F34" i="2"/>
  <c r="I27" i="1"/>
  <c r="H42" i="1"/>
  <c r="I20" i="1"/>
  <c r="H46" i="1"/>
  <c r="I17" i="1"/>
  <c r="F32" i="1"/>
  <c r="F27" i="1" s="1"/>
  <c r="D43" i="1"/>
  <c r="E43" i="1"/>
  <c r="E42" i="1" s="1"/>
  <c r="E46" i="1" s="1"/>
  <c r="I44" i="1"/>
  <c r="F17" i="1"/>
  <c r="F20" i="1" s="1"/>
  <c r="H42" i="2" l="1"/>
  <c r="I43" i="2"/>
  <c r="F43" i="1"/>
  <c r="F42" i="1" s="1"/>
  <c r="F46" i="1" s="1"/>
  <c r="D42" i="1"/>
  <c r="D46" i="1" s="1"/>
  <c r="I43" i="1"/>
  <c r="I42" i="1"/>
  <c r="I46" i="1"/>
  <c r="I42" i="2" l="1"/>
  <c r="I46" i="2" s="1"/>
  <c r="H46" i="2"/>
</calcChain>
</file>

<file path=xl/sharedStrings.xml><?xml version="1.0" encoding="utf-8"?>
<sst xmlns="http://schemas.openxmlformats.org/spreadsheetml/2006/main" count="134" uniqueCount="39">
  <si>
    <t xml:space="preserve">Estado Analítico de Ingresos </t>
  </si>
  <si>
    <t>Del 1 de Enero al 30 de Septiembre de 2024</t>
  </si>
  <si>
    <t>(Cifras en pesos)</t>
  </si>
  <si>
    <t>Rubro de Ingresos</t>
  </si>
  <si>
    <t>Ingreso</t>
  </si>
  <si>
    <t xml:space="preserve">Diferencia 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</si>
  <si>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</si>
  <si>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</si>
  <si>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</si>
  <si>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</si>
  <si>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</si>
  <si>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</si>
  <si>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</si>
  <si>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</si>
  <si>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</si>
  <si>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</si>
  <si>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</si>
  <si>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</si>
  <si>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</si>
  <si>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</si>
  <si>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</si>
  <si>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</si>
  <si>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</si>
  <si>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</si>
  <si>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</si>
  <si>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</si>
  <si>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</si>
  <si>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Corto Plazo </t>
  </si>
  <si>
    <t>Largo Plazo</t>
  </si>
  <si>
    <t>Total</t>
  </si>
  <si>
    <t>Ingresos Excedentes</t>
  </si>
  <si>
    <t>Estado Analítico de Ingresos
Por Fuente de Financiamiento</t>
  </si>
  <si>
    <t>Diferencia</t>
  </si>
  <si>
    <t>Ampliaciones y 
Reducciones</t>
  </si>
  <si>
    <t>Ingresos del Poder Ejecutivo Federal o Estatal y de los Municipios</t>
  </si>
  <si>
    <t>Transferencias, Asignaciones, Subsidios y  Subvenciones, y  Pensiones y Jubilaciones</t>
  </si>
  <si>
    <t>Ingresos de los Entes Públicos de los Poderes Legislativo  y Judicial, de los Órganos Autónomos  y del Sector Paraestatal o Paramunicipal, así como de las Empresas Productivas del Estado</t>
  </si>
  <si>
    <t>Ingresos derivados de financiamiento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</si>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</sst>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1"/>
      <name val="Encode Sans Expanded SemiBold"/>
    </font>
    <font>
      <sz val="6"/>
      <color theme="1"/>
      <name val="Encode Sans Expanded SemiBold"/>
    </font>
    <font>
      <b/>
      <sz val="6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sz val="6"/>
      <color indexed="8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6"/>
      <color rgb="FF000000"/>
      <name val="Aptos Narrow"/>
      <family val="2"/>
      <scheme val="minor"/>
    </font>
    <font>
      <b/>
      <sz val="6"/>
      <color indexed="8"/>
      <name val="Aptos Narrow"/>
      <family val="2"/>
      <scheme val="minor"/>
    </font>
    <font>
      <b/>
      <sz val="6"/>
      <name val="Aptos Narrow"/>
      <family val="2"/>
      <scheme val="minor"/>
    </font>
    <font>
      <b/>
      <sz val="6"/>
      <color rgb="FF000000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b/>
      <sz val="6"/>
      <color indexed="8"/>
      <name val="Calibri"/>
      <family val="2"/>
    </font>
    <font>
      <sz val="6"/>
      <name val="Encode Sans"/>
    </font>
    <font>
      <b/>
      <sz val="6"/>
      <name val="Calibri"/>
      <family val="2"/>
    </font>
    <font>
      <b/>
      <sz val="6"/>
      <name val="Encode Sans"/>
    </font>
    <font>
      <b/>
      <sz val="6"/>
      <color indexed="8"/>
      <name val="Encode Sans"/>
    </font>
    <font>
      <sz val="6"/>
      <color theme="1"/>
      <name val="Calibri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37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0" xfId="0" applyFont="1"/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4" xfId="1" applyNumberFormat="1" applyFont="1" applyFill="1" applyBorder="1" applyAlignment="1" applyProtection="1">
      <alignment horizont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37" fontId="6" fillId="2" borderId="8" xfId="1" applyNumberFormat="1" applyFont="1" applyFill="1" applyBorder="1" applyAlignment="1" applyProtection="1">
      <alignment horizontal="center" vertical="center"/>
    </xf>
    <xf numFmtId="37" fontId="6" fillId="2" borderId="0" xfId="1" applyNumberFormat="1" applyFont="1" applyFill="1" applyBorder="1" applyAlignment="1" applyProtection="1">
      <alignment horizontal="center" vertical="center"/>
    </xf>
    <xf numFmtId="37" fontId="6" fillId="2" borderId="7" xfId="1" applyNumberFormat="1" applyFont="1" applyFill="1" applyBorder="1" applyAlignment="1" applyProtection="1">
      <alignment horizontal="center" vertical="center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1" xfId="1" applyNumberFormat="1" applyFont="1" applyFill="1" applyBorder="1" applyAlignment="1" applyProtection="1">
      <alignment horizontal="center" vertical="center"/>
    </xf>
    <xf numFmtId="0" fontId="8" fillId="3" borderId="2" xfId="3" applyFont="1" applyFill="1" applyBorder="1"/>
    <xf numFmtId="0" fontId="8" fillId="3" borderId="3" xfId="3" applyFont="1" applyFill="1" applyBorder="1"/>
    <xf numFmtId="0" fontId="8" fillId="3" borderId="10" xfId="3" applyFont="1" applyFill="1" applyBorder="1"/>
    <xf numFmtId="0" fontId="8" fillId="3" borderId="10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9" fillId="0" borderId="0" xfId="0" applyFont="1"/>
    <xf numFmtId="0" fontId="10" fillId="3" borderId="8" xfId="0" applyFont="1" applyFill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2"/>
    </xf>
    <xf numFmtId="0" fontId="10" fillId="3" borderId="12" xfId="0" applyFont="1" applyFill="1" applyBorder="1" applyAlignment="1">
      <alignment horizontal="left" vertical="center" wrapText="1" indent="2"/>
    </xf>
    <xf numFmtId="3" fontId="9" fillId="0" borderId="13" xfId="0" applyNumberFormat="1" applyFont="1" applyBorder="1" applyProtection="1">
      <protection locked="0"/>
    </xf>
    <xf numFmtId="3" fontId="8" fillId="3" borderId="12" xfId="4" applyNumberFormat="1" applyFont="1" applyFill="1" applyBorder="1" applyAlignment="1" applyProtection="1">
      <alignment horizontal="right"/>
    </xf>
    <xf numFmtId="3" fontId="8" fillId="0" borderId="12" xfId="4" applyNumberFormat="1" applyFont="1" applyFill="1" applyBorder="1" applyAlignment="1" applyProtection="1">
      <alignment horizontal="right"/>
      <protection locked="0"/>
    </xf>
    <xf numFmtId="3" fontId="8" fillId="3" borderId="12" xfId="4" applyNumberFormat="1" applyFont="1" applyFill="1" applyBorder="1" applyAlignment="1" applyProtection="1">
      <alignment horizontal="right"/>
      <protection locked="0"/>
    </xf>
    <xf numFmtId="3" fontId="8" fillId="0" borderId="12" xfId="4" applyNumberFormat="1" applyFont="1" applyFill="1" applyBorder="1" applyAlignment="1" applyProtection="1">
      <alignment horizontal="right"/>
    </xf>
    <xf numFmtId="3" fontId="9" fillId="0" borderId="13" xfId="0" applyNumberFormat="1" applyFont="1" applyBorder="1" applyAlignment="1" applyProtection="1">
      <alignment vertical="center"/>
      <protection locked="0"/>
    </xf>
    <xf numFmtId="3" fontId="8" fillId="3" borderId="12" xfId="4" applyNumberFormat="1" applyFont="1" applyFill="1" applyBorder="1" applyAlignment="1" applyProtection="1">
      <alignment horizontal="right" vertical="center"/>
      <protection locked="0"/>
    </xf>
    <xf numFmtId="3" fontId="8" fillId="3" borderId="12" xfId="4" applyNumberFormat="1" applyFont="1" applyFill="1" applyBorder="1" applyAlignment="1" applyProtection="1">
      <alignment horizontal="right" vertical="center"/>
    </xf>
    <xf numFmtId="3" fontId="8" fillId="0" borderId="12" xfId="4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11" fillId="3" borderId="4" xfId="3" applyFont="1" applyFill="1" applyBorder="1" applyAlignment="1">
      <alignment horizontal="centerContinuous"/>
    </xf>
    <xf numFmtId="0" fontId="11" fillId="3" borderId="5" xfId="3" applyFont="1" applyFill="1" applyBorder="1" applyAlignment="1">
      <alignment horizontal="centerContinuous"/>
    </xf>
    <xf numFmtId="0" fontId="11" fillId="3" borderId="6" xfId="3" applyFont="1" applyFill="1" applyBorder="1" applyAlignment="1">
      <alignment horizontal="left" wrapText="1"/>
    </xf>
    <xf numFmtId="3" fontId="11" fillId="3" borderId="7" xfId="3" applyNumberFormat="1" applyFont="1" applyFill="1" applyBorder="1" applyAlignment="1">
      <alignment horizontal="right"/>
    </xf>
    <xf numFmtId="3" fontId="11" fillId="3" borderId="11" xfId="3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12" fillId="0" borderId="4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1" fillId="3" borderId="14" xfId="3" applyNumberFormat="1" applyFont="1" applyFill="1" applyBorder="1" applyAlignment="1">
      <alignment horizontal="right" vertical="center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37" fontId="6" fillId="2" borderId="7" xfId="1" applyNumberFormat="1" applyFont="1" applyFill="1" applyBorder="1" applyAlignment="1" applyProtection="1">
      <alignment horizontal="center"/>
    </xf>
    <xf numFmtId="0" fontId="11" fillId="3" borderId="8" xfId="3" applyFont="1" applyFill="1" applyBorder="1" applyAlignment="1">
      <alignment horizontal="center" wrapText="1"/>
    </xf>
    <xf numFmtId="0" fontId="11" fillId="3" borderId="0" xfId="3" applyFont="1" applyFill="1" applyAlignment="1">
      <alignment horizontal="center" wrapText="1"/>
    </xf>
    <xf numFmtId="0" fontId="11" fillId="3" borderId="12" xfId="3" applyFont="1" applyFill="1" applyBorder="1" applyAlignment="1">
      <alignment horizontal="center" wrapText="1"/>
    </xf>
    <xf numFmtId="3" fontId="11" fillId="3" borderId="13" xfId="3" applyNumberFormat="1" applyFont="1" applyFill="1" applyBorder="1" applyAlignment="1">
      <alignment horizontal="right"/>
    </xf>
    <xf numFmtId="0" fontId="8" fillId="3" borderId="8" xfId="3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 vertical="center" wrapText="1" indent="2"/>
    </xf>
    <xf numFmtId="0" fontId="11" fillId="3" borderId="0" xfId="3" applyFont="1" applyFill="1" applyAlignment="1">
      <alignment horizontal="left" vertical="center" wrapText="1" indent="2"/>
    </xf>
    <xf numFmtId="0" fontId="11" fillId="3" borderId="12" xfId="3" applyFont="1" applyFill="1" applyBorder="1" applyAlignment="1">
      <alignment horizontal="left" vertical="center" wrapText="1" indent="2"/>
    </xf>
    <xf numFmtId="3" fontId="13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3" borderId="8" xfId="3" applyFont="1" applyFill="1" applyBorder="1" applyAlignment="1">
      <alignment horizontal="center" vertical="center"/>
    </xf>
    <xf numFmtId="0" fontId="14" fillId="0" borderId="0" xfId="0" applyFont="1"/>
    <xf numFmtId="0" fontId="14" fillId="0" borderId="12" xfId="0" applyFont="1" applyBorder="1"/>
    <xf numFmtId="3" fontId="11" fillId="3" borderId="13" xfId="4" applyNumberFormat="1" applyFont="1" applyFill="1" applyBorder="1" applyAlignment="1">
      <alignment horizontal="right"/>
    </xf>
    <xf numFmtId="0" fontId="11" fillId="3" borderId="8" xfId="3" applyFont="1" applyFill="1" applyBorder="1" applyAlignment="1">
      <alignment horizontal="left" vertical="center" indent="2"/>
    </xf>
    <xf numFmtId="0" fontId="8" fillId="3" borderId="0" xfId="3" applyFont="1" applyFill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3" fontId="11" fillId="3" borderId="13" xfId="4" applyNumberFormat="1" applyFont="1" applyFill="1" applyBorder="1" applyAlignment="1">
      <alignment horizontal="right" vertical="center"/>
    </xf>
    <xf numFmtId="3" fontId="8" fillId="3" borderId="14" xfId="4" applyNumberFormat="1" applyFont="1" applyFill="1" applyBorder="1" applyAlignment="1">
      <alignment horizontal="right"/>
    </xf>
    <xf numFmtId="3" fontId="15" fillId="3" borderId="7" xfId="3" applyNumberFormat="1" applyFont="1" applyFill="1" applyBorder="1" applyAlignment="1">
      <alignment horizontal="right"/>
    </xf>
    <xf numFmtId="3" fontId="15" fillId="3" borderId="11" xfId="3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vertical="top" wrapText="1"/>
    </xf>
    <xf numFmtId="3" fontId="16" fillId="3" borderId="3" xfId="0" applyNumberFormat="1" applyFont="1" applyFill="1" applyBorder="1" applyAlignment="1">
      <alignment vertical="top" wrapText="1"/>
    </xf>
    <xf numFmtId="3" fontId="17" fillId="0" borderId="4" xfId="0" applyNumberFormat="1" applyFont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3" fontId="15" fillId="3" borderId="14" xfId="3" applyNumberFormat="1" applyFont="1" applyFill="1" applyBorder="1" applyAlignment="1">
      <alignment vertical="center"/>
    </xf>
    <xf numFmtId="0" fontId="16" fillId="3" borderId="0" xfId="0" applyFont="1" applyFill="1" applyAlignment="1">
      <alignment vertical="top" wrapText="1"/>
    </xf>
    <xf numFmtId="3" fontId="16" fillId="3" borderId="0" xfId="0" applyNumberFormat="1" applyFont="1" applyFill="1" applyAlignment="1">
      <alignment vertical="top" wrapText="1"/>
    </xf>
    <xf numFmtId="3" fontId="18" fillId="0" borderId="0" xfId="0" applyNumberFormat="1" applyFont="1" applyAlignment="1">
      <alignment horizontal="center" vertical="top" wrapText="1"/>
    </xf>
    <xf numFmtId="3" fontId="19" fillId="3" borderId="0" xfId="3" applyNumberFormat="1" applyFont="1" applyFill="1"/>
    <xf numFmtId="0" fontId="20" fillId="3" borderId="0" xfId="0" applyFont="1" applyFill="1"/>
    <xf numFmtId="0" fontId="21" fillId="3" borderId="0" xfId="0" applyFont="1" applyFill="1"/>
  </cellXfs>
  <cellStyles count="5">
    <cellStyle name="Millares" xfId="1" builtinId="3"/>
    <cellStyle name="Millares 2" xfId="4" xr:uid="{E1C15D99-4D27-4FAB-A033-75B25394AFBB}"/>
    <cellStyle name="Normal" xfId="0" builtinId="0"/>
    <cellStyle name="Normal 2 2" xfId="2" xr:uid="{026B059E-6176-4417-B585-C8D5B15C7408}"/>
    <cellStyle name="Normal 9" xfId="3" xr:uid="{8D0E02B6-B589-4019-AE45-516AC2284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89535</xdr:rowOff>
    </xdr:from>
    <xdr:to>
      <xdr:col>2</xdr:col>
      <xdr:colOff>1150620</xdr:colOff>
      <xdr:row>2</xdr:row>
      <xdr:rowOff>102471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343CBF3-B7BE-4CF2-A7C7-586404E08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424815" y="89535"/>
          <a:ext cx="1823085" cy="65301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48</xdr:row>
      <xdr:rowOff>57150</xdr:rowOff>
    </xdr:from>
    <xdr:ext cx="2638425" cy="248851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9FD1DAAE-69C6-4876-9916-97FD93B52038}"/>
            </a:ext>
          </a:extLst>
        </xdr:cNvPr>
        <xdr:cNvSpPr txBox="1"/>
      </xdr:nvSpPr>
      <xdr:spPr>
        <a:xfrm>
          <a:off x="276225" y="10601325"/>
          <a:ext cx="2638425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1587215</xdr:colOff>
      <xdr:row>48</xdr:row>
      <xdr:rowOff>57150</xdr:rowOff>
    </xdr:from>
    <xdr:to>
      <xdr:col>4</xdr:col>
      <xdr:colOff>38101</xdr:colOff>
      <xdr:row>51</xdr:row>
      <xdr:rowOff>0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DB17117-7E72-40FF-A08A-EE200B451DAD}"/>
            </a:ext>
          </a:extLst>
        </xdr:cNvPr>
        <xdr:cNvSpPr txBox="1"/>
      </xdr:nvSpPr>
      <xdr:spPr>
        <a:xfrm>
          <a:off x="2654015" y="10544175"/>
          <a:ext cx="3537236" cy="5143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6</xdr:col>
      <xdr:colOff>485775</xdr:colOff>
      <xdr:row>48</xdr:row>
      <xdr:rowOff>57150</xdr:rowOff>
    </xdr:from>
    <xdr:ext cx="3171825" cy="73342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E9A48BA4-F2D7-4DF3-B4F2-3C0349D77FEB}"/>
            </a:ext>
          </a:extLst>
        </xdr:cNvPr>
        <xdr:cNvSpPr txBox="1"/>
      </xdr:nvSpPr>
      <xdr:spPr>
        <a:xfrm>
          <a:off x="9010650" y="10544175"/>
          <a:ext cx="317182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1085851</xdr:colOff>
      <xdr:row>48</xdr:row>
      <xdr:rowOff>57150</xdr:rowOff>
    </xdr:from>
    <xdr:ext cx="2886075" cy="248851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53C6810D-6829-40D8-9475-71C6E4E7E692}"/>
            </a:ext>
          </a:extLst>
        </xdr:cNvPr>
        <xdr:cNvSpPr txBox="1"/>
      </xdr:nvSpPr>
      <xdr:spPr>
        <a:xfrm>
          <a:off x="5981701" y="10601325"/>
          <a:ext cx="28860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7</xdr:col>
      <xdr:colOff>462915</xdr:colOff>
      <xdr:row>0</xdr:row>
      <xdr:rowOff>0</xdr:rowOff>
    </xdr:from>
    <xdr:to>
      <xdr:col>8</xdr:col>
      <xdr:colOff>300040</xdr:colOff>
      <xdr:row>2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92F31C-4BEA-4326-82D0-2B19963B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815" y="0"/>
          <a:ext cx="690565" cy="754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627DBC1-D914-4B0F-AC06-7B540BF3A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211455" y="0"/>
          <a:ext cx="1693545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462915</xdr:colOff>
      <xdr:row>0</xdr:row>
      <xdr:rowOff>0</xdr:rowOff>
    </xdr:from>
    <xdr:to>
      <xdr:col>8</xdr:col>
      <xdr:colOff>144780</xdr:colOff>
      <xdr:row>2</xdr:row>
      <xdr:rowOff>152419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3360F4-252B-4B7B-99C1-D7B46364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0"/>
          <a:ext cx="474345" cy="518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9485-0336-4422-BE2B-18D14D3CE842}">
  <sheetPr codeName="Hoja13">
    <tabColor theme="6" tint="-0.499984740745262"/>
  </sheetPr>
  <dimension ref="A1:I51"/>
  <sheetViews>
    <sheetView showGridLines="0" zoomScaleNormal="100" workbookViewId="0">
      <selection sqref="A1:I48"/>
    </sheetView>
  </sheetViews>
  <sheetFormatPr baseColWidth="10" defaultColWidth="0" defaultRowHeight="7.8"/>
  <cols>
    <col min="1" max="1" width="4.109375" style="22" customWidth="1"/>
    <col min="2" max="2" width="11.88671875" style="22" customWidth="1"/>
    <col min="3" max="3" width="28.21875" style="22" customWidth="1"/>
    <col min="4" max="4" width="12.6640625" style="22" customWidth="1"/>
    <col min="5" max="5" width="11.6640625" style="22" customWidth="1"/>
    <col min="6" max="6" width="13.5546875" style="22" customWidth="1"/>
    <col min="7" max="7" width="11.77734375" style="22" customWidth="1"/>
    <col min="8" max="8" width="12.44140625" style="22" customWidth="1"/>
    <col min="9" max="9" width="12.33203125" style="22" customWidth="1"/>
    <col min="10" max="10" width="11.44140625" style="22" customWidth="1"/>
    <col min="11" max="16384" width="0" style="22" hidden="1"/>
  </cols>
  <sheetData>
    <row r="1" spans="1:9" s="4" customFormat="1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ht="25.5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s="4" customFormat="1" ht="19.5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11" customFormat="1" ht="15" customHeight="1">
      <c r="A4" s="5" t="s">
        <v>3</v>
      </c>
      <c r="B4" s="6"/>
      <c r="C4" s="6"/>
      <c r="D4" s="7" t="s">
        <v>4</v>
      </c>
      <c r="E4" s="8"/>
      <c r="F4" s="8"/>
      <c r="G4" s="8"/>
      <c r="H4" s="9"/>
      <c r="I4" s="10" t="s">
        <v>5</v>
      </c>
    </row>
    <row r="5" spans="1:9" s="11" customFormat="1" ht="15" customHeight="1">
      <c r="A5" s="12"/>
      <c r="B5" s="13"/>
      <c r="C5" s="13"/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0"/>
    </row>
    <row r="6" spans="1:9" s="11" customFormat="1" ht="15" customHeight="1">
      <c r="A6" s="15"/>
      <c r="B6" s="16"/>
      <c r="C6" s="16"/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</row>
    <row r="7" spans="1:9" ht="8.1" customHeight="1">
      <c r="A7" s="17"/>
      <c r="B7" s="18"/>
      <c r="C7" s="19"/>
      <c r="D7" s="20"/>
      <c r="E7" s="21"/>
      <c r="F7" s="21"/>
      <c r="G7" s="21"/>
      <c r="H7" s="21"/>
      <c r="I7" s="21"/>
    </row>
    <row r="8" spans="1:9" ht="17.100000000000001" customHeight="1">
      <c r="A8" s="23" t="s">
        <v>17</v>
      </c>
      <c r="B8" s="24"/>
      <c r="C8" s="25"/>
      <c r="D8" s="26">
        <v>7108479303</v>
      </c>
      <c r="E8" s="27">
        <v>0</v>
      </c>
      <c r="F8" s="27">
        <f t="shared" ref="F8:F19" si="0">D8+E8</f>
        <v>7108479303</v>
      </c>
      <c r="G8" s="28">
        <v>5272495753</v>
      </c>
      <c r="H8" s="28">
        <v>5272495753</v>
      </c>
      <c r="I8" s="27">
        <f t="shared" ref="I8:I19" si="1">H8-D8</f>
        <v>-1835983550</v>
      </c>
    </row>
    <row r="9" spans="1:9" ht="17.100000000000001" customHeight="1">
      <c r="A9" s="23" t="s">
        <v>18</v>
      </c>
      <c r="B9" s="24"/>
      <c r="C9" s="25"/>
      <c r="D9" s="29">
        <v>0</v>
      </c>
      <c r="E9" s="29">
        <v>0</v>
      </c>
      <c r="F9" s="27">
        <f t="shared" si="0"/>
        <v>0</v>
      </c>
      <c r="G9" s="28">
        <v>0</v>
      </c>
      <c r="H9" s="28">
        <v>0</v>
      </c>
      <c r="I9" s="27">
        <f t="shared" si="1"/>
        <v>0</v>
      </c>
    </row>
    <row r="10" spans="1:9" ht="17.100000000000001" customHeight="1">
      <c r="A10" s="23" t="s">
        <v>19</v>
      </c>
      <c r="B10" s="24"/>
      <c r="C10" s="25"/>
      <c r="D10" s="29">
        <v>0</v>
      </c>
      <c r="E10" s="29">
        <v>0</v>
      </c>
      <c r="F10" s="27">
        <f t="shared" si="0"/>
        <v>0</v>
      </c>
      <c r="G10" s="28">
        <v>0</v>
      </c>
      <c r="H10" s="28">
        <v>0</v>
      </c>
      <c r="I10" s="27">
        <f t="shared" si="1"/>
        <v>0</v>
      </c>
    </row>
    <row r="11" spans="1:9" ht="17.100000000000001" customHeight="1">
      <c r="A11" s="23" t="s">
        <v>20</v>
      </c>
      <c r="B11" s="24"/>
      <c r="C11" s="25"/>
      <c r="D11" s="26">
        <v>2539812684</v>
      </c>
      <c r="E11" s="29">
        <v>0</v>
      </c>
      <c r="F11" s="27">
        <f t="shared" si="0"/>
        <v>2539812684</v>
      </c>
      <c r="G11" s="28">
        <v>2729523864</v>
      </c>
      <c r="H11" s="28">
        <v>2729523864</v>
      </c>
      <c r="I11" s="27">
        <f t="shared" si="1"/>
        <v>189711180</v>
      </c>
    </row>
    <row r="12" spans="1:9" ht="17.100000000000001" customHeight="1">
      <c r="A12" s="23" t="s">
        <v>21</v>
      </c>
      <c r="B12" s="24"/>
      <c r="C12" s="25"/>
      <c r="D12" s="27">
        <v>210611205</v>
      </c>
      <c r="E12" s="27">
        <v>0</v>
      </c>
      <c r="F12" s="27">
        <f t="shared" si="0"/>
        <v>210611205</v>
      </c>
      <c r="G12" s="30">
        <v>536287512</v>
      </c>
      <c r="H12" s="30">
        <v>536287512</v>
      </c>
      <c r="I12" s="27">
        <f t="shared" si="1"/>
        <v>325676307</v>
      </c>
    </row>
    <row r="13" spans="1:9" ht="17.100000000000001" customHeight="1">
      <c r="A13" s="23" t="s">
        <v>22</v>
      </c>
      <c r="B13" s="24"/>
      <c r="C13" s="25"/>
      <c r="D13" s="27">
        <v>488332194</v>
      </c>
      <c r="E13" s="27">
        <v>0</v>
      </c>
      <c r="F13" s="27">
        <f t="shared" si="0"/>
        <v>488332194</v>
      </c>
      <c r="G13" s="30">
        <v>927142059</v>
      </c>
      <c r="H13" s="30">
        <v>927142059</v>
      </c>
      <c r="I13" s="27">
        <f t="shared" si="1"/>
        <v>438809865</v>
      </c>
    </row>
    <row r="14" spans="1:9" ht="17.100000000000001" customHeight="1">
      <c r="A14" s="23" t="s">
        <v>23</v>
      </c>
      <c r="B14" s="24"/>
      <c r="C14" s="25"/>
      <c r="D14" s="29">
        <v>0</v>
      </c>
      <c r="E14" s="29">
        <v>0</v>
      </c>
      <c r="F14" s="27">
        <f t="shared" si="0"/>
        <v>0</v>
      </c>
      <c r="G14" s="28">
        <v>0</v>
      </c>
      <c r="H14" s="28">
        <v>0</v>
      </c>
      <c r="I14" s="27">
        <f t="shared" si="1"/>
        <v>0</v>
      </c>
    </row>
    <row r="15" spans="1:9" s="35" customFormat="1" ht="24" customHeight="1">
      <c r="A15" s="23" t="s">
        <v>24</v>
      </c>
      <c r="B15" s="24"/>
      <c r="C15" s="25"/>
      <c r="D15" s="31">
        <v>65933482552</v>
      </c>
      <c r="E15" s="32">
        <v>0</v>
      </c>
      <c r="F15" s="33">
        <f t="shared" si="0"/>
        <v>65933482552</v>
      </c>
      <c r="G15" s="34">
        <v>52525634849</v>
      </c>
      <c r="H15" s="34">
        <v>52525634849</v>
      </c>
      <c r="I15" s="33">
        <f t="shared" si="1"/>
        <v>-13407847703</v>
      </c>
    </row>
    <row r="16" spans="1:9" s="35" customFormat="1" ht="18.899999999999999" customHeight="1">
      <c r="A16" s="23" t="s">
        <v>25</v>
      </c>
      <c r="B16" s="24"/>
      <c r="C16" s="25"/>
      <c r="D16" s="32">
        <v>0</v>
      </c>
      <c r="E16" s="32">
        <v>0</v>
      </c>
      <c r="F16" s="33">
        <f t="shared" si="0"/>
        <v>0</v>
      </c>
      <c r="G16" s="34">
        <v>0</v>
      </c>
      <c r="H16" s="34">
        <v>0</v>
      </c>
      <c r="I16" s="33">
        <f t="shared" si="1"/>
        <v>0</v>
      </c>
    </row>
    <row r="17" spans="1:9" s="35" customFormat="1" ht="18.899999999999999" customHeight="1">
      <c r="A17" s="23" t="s">
        <v>26</v>
      </c>
      <c r="B17" s="24"/>
      <c r="C17" s="25"/>
      <c r="D17" s="31">
        <f>D18+D19</f>
        <v>0</v>
      </c>
      <c r="E17" s="32">
        <f>E18+E19</f>
        <v>12699079662</v>
      </c>
      <c r="F17" s="33">
        <f t="shared" si="0"/>
        <v>12699079662</v>
      </c>
      <c r="G17" s="34">
        <f>G18+G19</f>
        <v>12699079662</v>
      </c>
      <c r="H17" s="34">
        <f t="shared" ref="H17" si="2">H18+H19</f>
        <v>12699079662</v>
      </c>
      <c r="I17" s="33">
        <f t="shared" si="1"/>
        <v>12699079662</v>
      </c>
    </row>
    <row r="18" spans="1:9" ht="15.6" customHeight="1">
      <c r="A18" s="23" t="s">
        <v>27</v>
      </c>
      <c r="B18" s="24"/>
      <c r="C18" s="25"/>
      <c r="D18" s="26">
        <v>0</v>
      </c>
      <c r="E18" s="29">
        <v>0</v>
      </c>
      <c r="F18" s="27">
        <f t="shared" si="0"/>
        <v>0</v>
      </c>
      <c r="G18" s="28">
        <v>0</v>
      </c>
      <c r="H18" s="28">
        <v>0</v>
      </c>
      <c r="I18" s="27">
        <f t="shared" si="1"/>
        <v>0</v>
      </c>
    </row>
    <row r="19" spans="1:9" s="35" customFormat="1" ht="18" customHeight="1">
      <c r="A19" s="23" t="s">
        <v>28</v>
      </c>
      <c r="B19" s="24"/>
      <c r="C19" s="25"/>
      <c r="D19" s="31">
        <v>0</v>
      </c>
      <c r="E19" s="32">
        <v>12699079662</v>
      </c>
      <c r="F19" s="33">
        <f t="shared" si="0"/>
        <v>12699079662</v>
      </c>
      <c r="G19" s="28">
        <v>12699079662</v>
      </c>
      <c r="H19" s="28">
        <v>12699079662</v>
      </c>
      <c r="I19" s="33">
        <f t="shared" si="1"/>
        <v>12699079662</v>
      </c>
    </row>
    <row r="20" spans="1:9" ht="17.25" customHeight="1">
      <c r="A20" s="36"/>
      <c r="B20" s="37"/>
      <c r="C20" s="38" t="s">
        <v>29</v>
      </c>
      <c r="D20" s="39">
        <f>D8+D9+D10+D11+D12+D13+D14+D15+D16+D17</f>
        <v>76280717938</v>
      </c>
      <c r="E20" s="39">
        <f t="shared" ref="E20:I20" si="3">E8+E9+E10+E11+E12+E13+E14+E15+E16+E17</f>
        <v>12699079662</v>
      </c>
      <c r="F20" s="39">
        <f t="shared" si="3"/>
        <v>88979797600</v>
      </c>
      <c r="G20" s="39">
        <f>G8+G9+G10+G11+G12+G13+G14+G15+G16+G17</f>
        <v>74690163699</v>
      </c>
      <c r="H20" s="39">
        <f t="shared" si="3"/>
        <v>74690163699</v>
      </c>
      <c r="I20" s="40">
        <f t="shared" si="3"/>
        <v>-1590554239</v>
      </c>
    </row>
    <row r="21" spans="1:9">
      <c r="D21" s="41"/>
      <c r="E21" s="41"/>
      <c r="F21" s="41"/>
      <c r="G21" s="42" t="s">
        <v>30</v>
      </c>
      <c r="H21" s="43"/>
      <c r="I21" s="44"/>
    </row>
    <row r="22" spans="1:9" ht="8.1" customHeight="1"/>
    <row r="23" spans="1:9" s="11" customFormat="1" ht="15" customHeight="1">
      <c r="A23" s="5" t="s">
        <v>31</v>
      </c>
      <c r="B23" s="6"/>
      <c r="C23" s="6"/>
      <c r="D23" s="7" t="s">
        <v>4</v>
      </c>
      <c r="E23" s="8"/>
      <c r="F23" s="8"/>
      <c r="G23" s="8"/>
      <c r="H23" s="9"/>
      <c r="I23" s="10" t="s">
        <v>32</v>
      </c>
    </row>
    <row r="24" spans="1:9" s="11" customFormat="1" ht="15.6">
      <c r="A24" s="12"/>
      <c r="B24" s="13"/>
      <c r="C24" s="13"/>
      <c r="D24" s="45" t="s">
        <v>6</v>
      </c>
      <c r="E24" s="45" t="s">
        <v>33</v>
      </c>
      <c r="F24" s="45" t="s">
        <v>8</v>
      </c>
      <c r="G24" s="45" t="s">
        <v>9</v>
      </c>
      <c r="H24" s="45" t="s">
        <v>10</v>
      </c>
      <c r="I24" s="10"/>
    </row>
    <row r="25" spans="1:9" s="11" customFormat="1">
      <c r="A25" s="15"/>
      <c r="B25" s="16"/>
      <c r="C25" s="16"/>
      <c r="D25" s="46" t="s">
        <v>11</v>
      </c>
      <c r="E25" s="46" t="s">
        <v>12</v>
      </c>
      <c r="F25" s="46" t="s">
        <v>13</v>
      </c>
      <c r="G25" s="46" t="s">
        <v>14</v>
      </c>
      <c r="H25" s="46" t="s">
        <v>15</v>
      </c>
      <c r="I25" s="46" t="s">
        <v>16</v>
      </c>
    </row>
    <row r="26" spans="1:9" ht="8.1" customHeight="1">
      <c r="A26" s="17"/>
      <c r="B26" s="18"/>
      <c r="C26" s="19"/>
      <c r="D26" s="21"/>
      <c r="E26" s="21"/>
      <c r="F26" s="21"/>
      <c r="G26" s="21"/>
      <c r="H26" s="21"/>
      <c r="I26" s="21"/>
    </row>
    <row r="27" spans="1:9">
      <c r="A27" s="47" t="s">
        <v>34</v>
      </c>
      <c r="B27" s="48"/>
      <c r="C27" s="49"/>
      <c r="D27" s="50">
        <f>D28+D30+D31+D32+D33+D34+D35</f>
        <v>76280717938</v>
      </c>
      <c r="E27" s="50">
        <f>E28+E30+E31+E32+E33+E34+E35</f>
        <v>0</v>
      </c>
      <c r="F27" s="50">
        <f t="shared" ref="F27:I27" si="4">F28+F30+F31+F32+F33+F34+F35</f>
        <v>76280717938</v>
      </c>
      <c r="G27" s="50">
        <f>G28+G30+G31+G32+G33+G34+G35</f>
        <v>61991084037</v>
      </c>
      <c r="H27" s="50">
        <f t="shared" si="4"/>
        <v>61991084037</v>
      </c>
      <c r="I27" s="50">
        <f t="shared" si="4"/>
        <v>-14289633901</v>
      </c>
    </row>
    <row r="28" spans="1:9" ht="17.100000000000001" customHeight="1">
      <c r="A28" s="51"/>
      <c r="B28" s="52" t="s">
        <v>17</v>
      </c>
      <c r="C28" s="53"/>
      <c r="D28" s="54">
        <f>D8</f>
        <v>7108479303</v>
      </c>
      <c r="E28" s="54">
        <f>E8</f>
        <v>0</v>
      </c>
      <c r="F28" s="55">
        <f>D28+E28</f>
        <v>7108479303</v>
      </c>
      <c r="G28" s="54">
        <f>G8</f>
        <v>5272495753</v>
      </c>
      <c r="H28" s="54">
        <f>H8</f>
        <v>5272495753</v>
      </c>
      <c r="I28" s="55">
        <f t="shared" ref="I28:I35" si="5">H28-D28</f>
        <v>-1835983550</v>
      </c>
    </row>
    <row r="29" spans="1:9" ht="17.100000000000001" customHeight="1">
      <c r="A29" s="51"/>
      <c r="B29" s="52" t="s">
        <v>18</v>
      </c>
      <c r="C29" s="53"/>
      <c r="D29" s="54">
        <v>0</v>
      </c>
      <c r="E29" s="54">
        <v>0</v>
      </c>
      <c r="F29" s="55">
        <v>0</v>
      </c>
      <c r="G29" s="54">
        <v>0</v>
      </c>
      <c r="H29" s="54">
        <v>0</v>
      </c>
      <c r="I29" s="55">
        <v>0</v>
      </c>
    </row>
    <row r="30" spans="1:9" ht="17.100000000000001" customHeight="1">
      <c r="A30" s="51"/>
      <c r="B30" s="52" t="s">
        <v>19</v>
      </c>
      <c r="C30" s="53"/>
      <c r="D30" s="54">
        <v>0</v>
      </c>
      <c r="E30" s="54">
        <v>0</v>
      </c>
      <c r="F30" s="55">
        <v>0</v>
      </c>
      <c r="G30" s="54">
        <v>0</v>
      </c>
      <c r="H30" s="54">
        <v>0</v>
      </c>
      <c r="I30" s="55">
        <f t="shared" si="5"/>
        <v>0</v>
      </c>
    </row>
    <row r="31" spans="1:9" ht="17.100000000000001" customHeight="1">
      <c r="A31" s="51"/>
      <c r="B31" s="52" t="s">
        <v>20</v>
      </c>
      <c r="C31" s="53"/>
      <c r="D31" s="54">
        <f t="shared" ref="D31:E33" si="6">D11</f>
        <v>2539812684</v>
      </c>
      <c r="E31" s="54">
        <f t="shared" si="6"/>
        <v>0</v>
      </c>
      <c r="F31" s="55">
        <f>D31+E31</f>
        <v>2539812684</v>
      </c>
      <c r="G31" s="54">
        <f t="shared" ref="G31:H33" si="7">G11</f>
        <v>2729523864</v>
      </c>
      <c r="H31" s="54">
        <f t="shared" si="7"/>
        <v>2729523864</v>
      </c>
      <c r="I31" s="55">
        <f t="shared" si="5"/>
        <v>189711180</v>
      </c>
    </row>
    <row r="32" spans="1:9" ht="17.100000000000001" customHeight="1">
      <c r="A32" s="51"/>
      <c r="B32" s="52" t="s">
        <v>21</v>
      </c>
      <c r="C32" s="53"/>
      <c r="D32" s="55">
        <f t="shared" si="6"/>
        <v>210611205</v>
      </c>
      <c r="E32" s="55">
        <f t="shared" si="6"/>
        <v>0</v>
      </c>
      <c r="F32" s="55">
        <f>D32+E32</f>
        <v>210611205</v>
      </c>
      <c r="G32" s="55">
        <f t="shared" si="7"/>
        <v>536287512</v>
      </c>
      <c r="H32" s="55">
        <f t="shared" si="7"/>
        <v>536287512</v>
      </c>
      <c r="I32" s="55">
        <f t="shared" si="5"/>
        <v>325676307</v>
      </c>
    </row>
    <row r="33" spans="1:9" ht="17.100000000000001" customHeight="1">
      <c r="A33" s="51"/>
      <c r="B33" s="52" t="s">
        <v>22</v>
      </c>
      <c r="C33" s="53"/>
      <c r="D33" s="55">
        <f t="shared" si="6"/>
        <v>488332194</v>
      </c>
      <c r="E33" s="55">
        <f t="shared" si="6"/>
        <v>0</v>
      </c>
      <c r="F33" s="55">
        <f>D33+E33</f>
        <v>488332194</v>
      </c>
      <c r="G33" s="55">
        <f t="shared" si="7"/>
        <v>927142059</v>
      </c>
      <c r="H33" s="55">
        <f t="shared" si="7"/>
        <v>927142059</v>
      </c>
      <c r="I33" s="55">
        <f t="shared" si="5"/>
        <v>438809865</v>
      </c>
    </row>
    <row r="34" spans="1:9" ht="27" customHeight="1">
      <c r="A34" s="51"/>
      <c r="B34" s="52" t="s">
        <v>24</v>
      </c>
      <c r="C34" s="53"/>
      <c r="D34" s="54">
        <f>D15</f>
        <v>65933482552</v>
      </c>
      <c r="E34" s="54">
        <f>E15</f>
        <v>0</v>
      </c>
      <c r="F34" s="55">
        <f>D34+E34</f>
        <v>65933482552</v>
      </c>
      <c r="G34" s="54">
        <f>G15</f>
        <v>52525634849</v>
      </c>
      <c r="H34" s="54">
        <f>H15</f>
        <v>52525634849</v>
      </c>
      <c r="I34" s="55">
        <f t="shared" si="5"/>
        <v>-13407847703</v>
      </c>
    </row>
    <row r="35" spans="1:9" ht="24.9" customHeight="1">
      <c r="A35" s="51"/>
      <c r="B35" s="52" t="s">
        <v>35</v>
      </c>
      <c r="C35" s="53"/>
      <c r="D35" s="54">
        <v>0</v>
      </c>
      <c r="E35" s="54">
        <v>0</v>
      </c>
      <c r="F35" s="55">
        <f>D35+E35</f>
        <v>0</v>
      </c>
      <c r="G35" s="54">
        <v>0</v>
      </c>
      <c r="H35" s="54">
        <v>0</v>
      </c>
      <c r="I35" s="55">
        <f t="shared" si="5"/>
        <v>0</v>
      </c>
    </row>
    <row r="36" spans="1:9" s="35" customFormat="1" ht="37.5" customHeight="1">
      <c r="A36" s="56" t="s">
        <v>36</v>
      </c>
      <c r="B36" s="57"/>
      <c r="C36" s="58"/>
      <c r="D36" s="59">
        <f t="shared" ref="D36:I36" si="8">D37+D39+D40</f>
        <v>0</v>
      </c>
      <c r="E36" s="59">
        <f t="shared" si="8"/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</row>
    <row r="37" spans="1:9" ht="17.100000000000001" customHeight="1">
      <c r="A37" s="60"/>
      <c r="B37" s="52" t="s">
        <v>18</v>
      </c>
      <c r="C37" s="53"/>
      <c r="D37" s="54">
        <v>0</v>
      </c>
      <c r="E37" s="54">
        <v>0</v>
      </c>
      <c r="F37" s="55">
        <v>0</v>
      </c>
      <c r="G37" s="54">
        <v>0</v>
      </c>
      <c r="H37" s="54">
        <v>0</v>
      </c>
      <c r="I37" s="55">
        <f>H37-D37</f>
        <v>0</v>
      </c>
    </row>
    <row r="38" spans="1:9" ht="17.100000000000001" customHeight="1">
      <c r="A38" s="60"/>
      <c r="B38" s="61" t="s">
        <v>21</v>
      </c>
      <c r="C38" s="62"/>
      <c r="D38" s="54">
        <v>0</v>
      </c>
      <c r="E38" s="54">
        <v>0</v>
      </c>
      <c r="F38" s="55">
        <v>0</v>
      </c>
      <c r="G38" s="54">
        <v>0</v>
      </c>
      <c r="H38" s="54">
        <v>0</v>
      </c>
      <c r="I38" s="55">
        <v>0</v>
      </c>
    </row>
    <row r="39" spans="1:9" ht="17.100000000000001" customHeight="1">
      <c r="A39" s="51"/>
      <c r="B39" s="52" t="s">
        <v>23</v>
      </c>
      <c r="C39" s="53"/>
      <c r="D39" s="54">
        <v>0</v>
      </c>
      <c r="E39" s="54">
        <v>0</v>
      </c>
      <c r="F39" s="55">
        <v>0</v>
      </c>
      <c r="G39" s="54">
        <v>0</v>
      </c>
      <c r="H39" s="54">
        <v>0</v>
      </c>
      <c r="I39" s="55">
        <f>H39-D39</f>
        <v>0</v>
      </c>
    </row>
    <row r="40" spans="1:9" ht="17.100000000000001" customHeight="1">
      <c r="A40" s="51"/>
      <c r="B40" s="52" t="s">
        <v>25</v>
      </c>
      <c r="C40" s="53"/>
      <c r="D40" s="54">
        <v>0</v>
      </c>
      <c r="E40" s="54">
        <v>0</v>
      </c>
      <c r="F40" s="55">
        <v>0</v>
      </c>
      <c r="G40" s="54">
        <v>0</v>
      </c>
      <c r="H40" s="54">
        <v>0</v>
      </c>
      <c r="I40" s="55">
        <f>H40-D40</f>
        <v>0</v>
      </c>
    </row>
    <row r="41" spans="1:9" ht="6.75" customHeight="1">
      <c r="A41" s="63"/>
      <c r="B41" s="64"/>
      <c r="C41" s="65"/>
      <c r="D41" s="66"/>
      <c r="E41" s="66"/>
      <c r="F41" s="66"/>
      <c r="G41" s="66"/>
      <c r="H41" s="66"/>
      <c r="I41" s="66"/>
    </row>
    <row r="42" spans="1:9" s="35" customFormat="1" ht="19.5" customHeight="1">
      <c r="A42" s="67" t="s">
        <v>37</v>
      </c>
      <c r="B42" s="68"/>
      <c r="C42" s="69"/>
      <c r="D42" s="70">
        <f t="shared" ref="D42:H42" si="9">D43</f>
        <v>0</v>
      </c>
      <c r="E42" s="70">
        <f>E43</f>
        <v>12699079662</v>
      </c>
      <c r="F42" s="70">
        <f t="shared" si="9"/>
        <v>12699079662</v>
      </c>
      <c r="G42" s="70">
        <f t="shared" si="9"/>
        <v>12699079662</v>
      </c>
      <c r="H42" s="70">
        <f t="shared" si="9"/>
        <v>12699079662</v>
      </c>
      <c r="I42" s="70">
        <f t="shared" ref="I42:I45" si="10">H42-D42</f>
        <v>12699079662</v>
      </c>
    </row>
    <row r="43" spans="1:9" ht="17.25" customHeight="1">
      <c r="A43" s="23" t="s">
        <v>26</v>
      </c>
      <c r="B43" s="24" t="s">
        <v>26</v>
      </c>
      <c r="C43" s="25"/>
      <c r="D43" s="54">
        <f>D17</f>
        <v>0</v>
      </c>
      <c r="E43" s="54">
        <f>E17</f>
        <v>12699079662</v>
      </c>
      <c r="F43" s="55">
        <f>D43+E43</f>
        <v>12699079662</v>
      </c>
      <c r="G43" s="54">
        <f>G44+G45</f>
        <v>12699079662</v>
      </c>
      <c r="H43" s="54">
        <f>H44+H45</f>
        <v>12699079662</v>
      </c>
      <c r="I43" s="55">
        <f t="shared" si="10"/>
        <v>12699079662</v>
      </c>
    </row>
    <row r="44" spans="1:9" ht="15.6" customHeight="1">
      <c r="A44" s="23" t="s">
        <v>27</v>
      </c>
      <c r="B44" s="24"/>
      <c r="C44" s="25"/>
      <c r="D44" s="54">
        <f>D18</f>
        <v>0</v>
      </c>
      <c r="E44" s="54">
        <f>E18</f>
        <v>0</v>
      </c>
      <c r="F44" s="55">
        <f t="shared" ref="F44:F45" si="11">D44+E44</f>
        <v>0</v>
      </c>
      <c r="G44" s="54">
        <f>G18</f>
        <v>0</v>
      </c>
      <c r="H44" s="54">
        <f>H18</f>
        <v>0</v>
      </c>
      <c r="I44" s="55">
        <f t="shared" si="10"/>
        <v>0</v>
      </c>
    </row>
    <row r="45" spans="1:9" ht="17.25" customHeight="1">
      <c r="A45" s="23" t="s">
        <v>28</v>
      </c>
      <c r="B45" s="24"/>
      <c r="C45" s="25"/>
      <c r="D45" s="71"/>
      <c r="E45" s="54">
        <f>E19</f>
        <v>12699079662</v>
      </c>
      <c r="F45" s="54">
        <f t="shared" si="11"/>
        <v>12699079662</v>
      </c>
      <c r="G45" s="54">
        <f>G19</f>
        <v>12699079662</v>
      </c>
      <c r="H45" s="54">
        <f>H19</f>
        <v>12699079662</v>
      </c>
      <c r="I45" s="54">
        <f t="shared" si="10"/>
        <v>12699079662</v>
      </c>
    </row>
    <row r="46" spans="1:9">
      <c r="A46" s="36"/>
      <c r="B46" s="37"/>
      <c r="C46" s="38" t="s">
        <v>29</v>
      </c>
      <c r="D46" s="39">
        <f>D27+D36+D42</f>
        <v>76280717938</v>
      </c>
      <c r="E46" s="39">
        <f>E27+E36+E42</f>
        <v>12699079662</v>
      </c>
      <c r="F46" s="39">
        <f t="shared" ref="F46:H46" si="12">F27+F36+F42</f>
        <v>88979797600</v>
      </c>
      <c r="G46" s="72">
        <f t="shared" si="12"/>
        <v>74690163699</v>
      </c>
      <c r="H46" s="72">
        <f t="shared" si="12"/>
        <v>74690163699</v>
      </c>
      <c r="I46" s="73">
        <f>I27+I36+I42</f>
        <v>-1590554239</v>
      </c>
    </row>
    <row r="47" spans="1:9">
      <c r="A47" s="22" t="s">
        <v>38</v>
      </c>
      <c r="B47" s="74"/>
      <c r="C47" s="74"/>
      <c r="D47" s="75"/>
      <c r="E47" s="75"/>
      <c r="F47" s="75"/>
      <c r="G47" s="76" t="s">
        <v>30</v>
      </c>
      <c r="H47" s="77"/>
      <c r="I47" s="78"/>
    </row>
    <row r="48" spans="1:9" ht="24" customHeight="1">
      <c r="B48" s="79"/>
      <c r="C48" s="79"/>
      <c r="D48" s="80"/>
      <c r="E48" s="80"/>
      <c r="F48" s="80"/>
      <c r="G48" s="81"/>
      <c r="H48" s="81"/>
      <c r="I48" s="82"/>
    </row>
    <row r="49" spans="1:9" ht="15" customHeight="1">
      <c r="A49" s="79"/>
      <c r="B49" s="79"/>
      <c r="C49" s="79"/>
      <c r="D49" s="80"/>
      <c r="E49" s="80"/>
      <c r="F49" s="80"/>
      <c r="G49" s="81"/>
      <c r="H49" s="81"/>
      <c r="I49" s="82"/>
    </row>
    <row r="50" spans="1:9">
      <c r="A50" s="79"/>
      <c r="B50" s="79"/>
      <c r="C50" s="79"/>
      <c r="D50" s="80"/>
      <c r="E50" s="80"/>
      <c r="F50" s="80"/>
      <c r="G50" s="81"/>
      <c r="H50" s="81"/>
      <c r="I50" s="82"/>
    </row>
    <row r="51" spans="1:9">
      <c r="A51" s="83"/>
      <c r="B51" s="83"/>
      <c r="C51" s="84"/>
      <c r="D51" s="84"/>
      <c r="E51" s="84"/>
      <c r="F51" s="84"/>
      <c r="G51" s="84"/>
      <c r="H51" s="84"/>
      <c r="I51" s="84"/>
    </row>
  </sheetData>
  <mergeCells count="41">
    <mergeCell ref="A43:C43"/>
    <mergeCell ref="A44:C44"/>
    <mergeCell ref="A45:C45"/>
    <mergeCell ref="I46:I47"/>
    <mergeCell ref="G47:H47"/>
    <mergeCell ref="B40:C40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B37:C37"/>
    <mergeCell ref="B39:C39"/>
    <mergeCell ref="I20:I21"/>
    <mergeCell ref="G21:H21"/>
    <mergeCell ref="A23:C25"/>
    <mergeCell ref="D23:H23"/>
    <mergeCell ref="I23:I24"/>
    <mergeCell ref="A27:C27"/>
    <mergeCell ref="A14:C14"/>
    <mergeCell ref="A15:C15"/>
    <mergeCell ref="A16:C16"/>
    <mergeCell ref="A17:C17"/>
    <mergeCell ref="A18:C18"/>
    <mergeCell ref="A19:C19"/>
    <mergeCell ref="A13:C13"/>
    <mergeCell ref="A1:I1"/>
    <mergeCell ref="A2:I2"/>
    <mergeCell ref="A3:I3"/>
    <mergeCell ref="A4:C6"/>
    <mergeCell ref="D4:H4"/>
    <mergeCell ref="I4:I5"/>
    <mergeCell ref="A8:C8"/>
    <mergeCell ref="A9:C9"/>
    <mergeCell ref="A10:C10"/>
    <mergeCell ref="A11:C11"/>
    <mergeCell ref="A12:C12"/>
  </mergeCells>
  <printOptions horizontalCentered="1"/>
  <pageMargins left="0.19685039370078741" right="0.19685039370078741" top="0.70866141732283472" bottom="0.51" header="0.27559055118110237" footer="0.2"/>
  <pageSetup scale="60" orientation="landscape" horizontalDpi="300" verticalDpi="300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13EE-C24E-4E9E-AFAF-7BF9DC63FB27}">
  <dimension ref="A1:I48"/>
  <sheetViews>
    <sheetView tabSelected="1" workbookViewId="0">
      <selection activeCell="M19" sqref="M19"/>
    </sheetView>
  </sheetViews>
  <sheetFormatPr baseColWidth="10" defaultRowHeight="14.4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5" t="s">
        <v>3</v>
      </c>
      <c r="B4" s="6"/>
      <c r="C4" s="6"/>
      <c r="D4" s="7" t="s">
        <v>4</v>
      </c>
      <c r="E4" s="8"/>
      <c r="F4" s="8"/>
      <c r="G4" s="8"/>
      <c r="H4" s="9"/>
      <c r="I4" s="10" t="s">
        <v>5</v>
      </c>
    </row>
    <row r="5" spans="1:9">
      <c r="A5" s="12"/>
      <c r="B5" s="13"/>
      <c r="C5" s="13"/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0"/>
    </row>
    <row r="6" spans="1:9">
      <c r="A6" s="15"/>
      <c r="B6" s="16"/>
      <c r="C6" s="16"/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</row>
    <row r="7" spans="1:9">
      <c r="A7" s="17"/>
      <c r="B7" s="18"/>
      <c r="C7" s="19"/>
      <c r="D7" s="20"/>
      <c r="E7" s="21"/>
      <c r="F7" s="21"/>
      <c r="G7" s="21"/>
      <c r="H7" s="21"/>
      <c r="I7" s="21"/>
    </row>
    <row r="8" spans="1:9">
      <c r="A8" s="23" t="s">
        <v>17</v>
      </c>
      <c r="B8" s="24"/>
      <c r="C8" s="25"/>
      <c r="D8" s="26">
        <v>7108479303</v>
      </c>
      <c r="E8" s="27">
        <v>0</v>
      </c>
      <c r="F8" s="27">
        <f t="shared" ref="F8:F19" si="0">D8+E8</f>
        <v>7108479303</v>
      </c>
      <c r="G8" s="28">
        <v>5272495753</v>
      </c>
      <c r="H8" s="28">
        <v>5272495753</v>
      </c>
      <c r="I8" s="27">
        <f t="shared" ref="I8:I19" si="1">H8-D8</f>
        <v>-1835983550</v>
      </c>
    </row>
    <row r="9" spans="1:9">
      <c r="A9" s="23" t="s">
        <v>18</v>
      </c>
      <c r="B9" s="24"/>
      <c r="C9" s="25"/>
      <c r="D9" s="29">
        <v>0</v>
      </c>
      <c r="E9" s="29">
        <v>0</v>
      </c>
      <c r="F9" s="27">
        <f t="shared" si="0"/>
        <v>0</v>
      </c>
      <c r="G9" s="28">
        <v>0</v>
      </c>
      <c r="H9" s="28">
        <v>0</v>
      </c>
      <c r="I9" s="27">
        <f t="shared" si="1"/>
        <v>0</v>
      </c>
    </row>
    <row r="10" spans="1:9">
      <c r="A10" s="23" t="s">
        <v>19</v>
      </c>
      <c r="B10" s="24"/>
      <c r="C10" s="25"/>
      <c r="D10" s="29">
        <v>0</v>
      </c>
      <c r="E10" s="29">
        <v>0</v>
      </c>
      <c r="F10" s="27">
        <f t="shared" si="0"/>
        <v>0</v>
      </c>
      <c r="G10" s="28">
        <v>0</v>
      </c>
      <c r="H10" s="28">
        <v>0</v>
      </c>
      <c r="I10" s="27">
        <f t="shared" si="1"/>
        <v>0</v>
      </c>
    </row>
    <row r="11" spans="1:9">
      <c r="A11" s="23" t="s">
        <v>20</v>
      </c>
      <c r="B11" s="24"/>
      <c r="C11" s="25"/>
      <c r="D11" s="26">
        <v>2539812684</v>
      </c>
      <c r="E11" s="29">
        <v>0</v>
      </c>
      <c r="F11" s="27">
        <f t="shared" si="0"/>
        <v>2539812684</v>
      </c>
      <c r="G11" s="28">
        <v>2729523864</v>
      </c>
      <c r="H11" s="28">
        <v>2729523864</v>
      </c>
      <c r="I11" s="27">
        <f t="shared" si="1"/>
        <v>189711180</v>
      </c>
    </row>
    <row r="12" spans="1:9">
      <c r="A12" s="23" t="s">
        <v>21</v>
      </c>
      <c r="B12" s="24"/>
      <c r="C12" s="25"/>
      <c r="D12" s="27">
        <v>210611205</v>
      </c>
      <c r="E12" s="27">
        <v>0</v>
      </c>
      <c r="F12" s="27">
        <f t="shared" si="0"/>
        <v>210611205</v>
      </c>
      <c r="G12" s="30">
        <v>536287512</v>
      </c>
      <c r="H12" s="30">
        <v>536287512</v>
      </c>
      <c r="I12" s="27">
        <f t="shared" si="1"/>
        <v>325676307</v>
      </c>
    </row>
    <row r="13" spans="1:9">
      <c r="A13" s="23" t="s">
        <v>22</v>
      </c>
      <c r="B13" s="24"/>
      <c r="C13" s="25"/>
      <c r="D13" s="27">
        <v>488332194</v>
      </c>
      <c r="E13" s="27">
        <v>0</v>
      </c>
      <c r="F13" s="27">
        <f t="shared" si="0"/>
        <v>488332194</v>
      </c>
      <c r="G13" s="30">
        <v>927142059</v>
      </c>
      <c r="H13" s="30">
        <v>927142059</v>
      </c>
      <c r="I13" s="27">
        <f t="shared" si="1"/>
        <v>438809865</v>
      </c>
    </row>
    <row r="14" spans="1:9">
      <c r="A14" s="23" t="s">
        <v>23</v>
      </c>
      <c r="B14" s="24"/>
      <c r="C14" s="25"/>
      <c r="D14" s="29">
        <v>0</v>
      </c>
      <c r="E14" s="29">
        <v>0</v>
      </c>
      <c r="F14" s="27">
        <f t="shared" si="0"/>
        <v>0</v>
      </c>
      <c r="G14" s="28">
        <v>0</v>
      </c>
      <c r="H14" s="28">
        <v>0</v>
      </c>
      <c r="I14" s="27">
        <f t="shared" si="1"/>
        <v>0</v>
      </c>
    </row>
    <row r="15" spans="1:9">
      <c r="A15" s="23" t="s">
        <v>24</v>
      </c>
      <c r="B15" s="24"/>
      <c r="C15" s="25"/>
      <c r="D15" s="31">
        <v>65933482552</v>
      </c>
      <c r="E15" s="32">
        <v>0</v>
      </c>
      <c r="F15" s="33">
        <f t="shared" si="0"/>
        <v>65933482552</v>
      </c>
      <c r="G15" s="34">
        <v>52525634849</v>
      </c>
      <c r="H15" s="34">
        <v>52525634849</v>
      </c>
      <c r="I15" s="33">
        <f t="shared" si="1"/>
        <v>-13407847703</v>
      </c>
    </row>
    <row r="16" spans="1:9">
      <c r="A16" s="23" t="s">
        <v>25</v>
      </c>
      <c r="B16" s="24"/>
      <c r="C16" s="25"/>
      <c r="D16" s="32">
        <v>0</v>
      </c>
      <c r="E16" s="32">
        <v>0</v>
      </c>
      <c r="F16" s="33">
        <f t="shared" si="0"/>
        <v>0</v>
      </c>
      <c r="G16" s="34">
        <v>0</v>
      </c>
      <c r="H16" s="34">
        <v>0</v>
      </c>
      <c r="I16" s="33">
        <f t="shared" si="1"/>
        <v>0</v>
      </c>
    </row>
    <row r="17" spans="1:9">
      <c r="A17" s="23" t="s">
        <v>26</v>
      </c>
      <c r="B17" s="24"/>
      <c r="C17" s="25"/>
      <c r="D17" s="31">
        <f>D18+D19</f>
        <v>0</v>
      </c>
      <c r="E17" s="32">
        <f>E18+E19</f>
        <v>12699079662</v>
      </c>
      <c r="F17" s="33">
        <f t="shared" si="0"/>
        <v>12699079662</v>
      </c>
      <c r="G17" s="34">
        <f>G18+G19</f>
        <v>12699079662</v>
      </c>
      <c r="H17" s="34">
        <f t="shared" ref="H17" si="2">H18+H19</f>
        <v>12699079662</v>
      </c>
      <c r="I17" s="33">
        <f t="shared" si="1"/>
        <v>12699079662</v>
      </c>
    </row>
    <row r="18" spans="1:9">
      <c r="A18" s="23" t="s">
        <v>27</v>
      </c>
      <c r="B18" s="24"/>
      <c r="C18" s="25"/>
      <c r="D18" s="26">
        <v>0</v>
      </c>
      <c r="E18" s="29">
        <v>0</v>
      </c>
      <c r="F18" s="27">
        <f t="shared" si="0"/>
        <v>0</v>
      </c>
      <c r="G18" s="28">
        <v>0</v>
      </c>
      <c r="H18" s="28">
        <v>0</v>
      </c>
      <c r="I18" s="27">
        <f t="shared" si="1"/>
        <v>0</v>
      </c>
    </row>
    <row r="19" spans="1:9">
      <c r="A19" s="23" t="s">
        <v>28</v>
      </c>
      <c r="B19" s="24"/>
      <c r="C19" s="25"/>
      <c r="D19" s="31">
        <v>0</v>
      </c>
      <c r="E19" s="32">
        <v>12699079662</v>
      </c>
      <c r="F19" s="33">
        <f t="shared" si="0"/>
        <v>12699079662</v>
      </c>
      <c r="G19" s="28">
        <v>12699079662</v>
      </c>
      <c r="H19" s="28">
        <v>12699079662</v>
      </c>
      <c r="I19" s="33">
        <f t="shared" si="1"/>
        <v>12699079662</v>
      </c>
    </row>
    <row r="20" spans="1:9">
      <c r="A20" s="36"/>
      <c r="B20" s="37"/>
      <c r="C20" s="38" t="s">
        <v>29</v>
      </c>
      <c r="D20" s="39">
        <f>D8+D9+D10+D11+D12+D13+D14+D15+D16+D17</f>
        <v>76280717938</v>
      </c>
      <c r="E20" s="39">
        <f t="shared" ref="E20:I20" si="3">E8+E9+E10+E11+E12+E13+E14+E15+E16+E17</f>
        <v>12699079662</v>
      </c>
      <c r="F20" s="39">
        <f t="shared" si="3"/>
        <v>88979797600</v>
      </c>
      <c r="G20" s="39">
        <f>G8+G9+G10+G11+G12+G13+G14+G15+G16+G17</f>
        <v>74690163699</v>
      </c>
      <c r="H20" s="39">
        <f t="shared" si="3"/>
        <v>74690163699</v>
      </c>
      <c r="I20" s="40">
        <f t="shared" si="3"/>
        <v>-1590554239</v>
      </c>
    </row>
    <row r="21" spans="1:9">
      <c r="A21" s="22"/>
      <c r="B21" s="22"/>
      <c r="C21" s="22"/>
      <c r="D21" s="41"/>
      <c r="E21" s="41"/>
      <c r="F21" s="41"/>
      <c r="G21" s="42" t="s">
        <v>30</v>
      </c>
      <c r="H21" s="43"/>
      <c r="I21" s="44"/>
    </row>
    <row r="22" spans="1:9">
      <c r="A22" s="22"/>
      <c r="B22" s="22"/>
      <c r="C22" s="22"/>
      <c r="D22" s="22"/>
      <c r="E22" s="22"/>
      <c r="F22" s="22"/>
      <c r="G22" s="22"/>
      <c r="H22" s="22"/>
      <c r="I22" s="22"/>
    </row>
    <row r="23" spans="1:9">
      <c r="A23" s="5" t="s">
        <v>31</v>
      </c>
      <c r="B23" s="6"/>
      <c r="C23" s="6"/>
      <c r="D23" s="7" t="s">
        <v>4</v>
      </c>
      <c r="E23" s="8"/>
      <c r="F23" s="8"/>
      <c r="G23" s="8"/>
      <c r="H23" s="9"/>
      <c r="I23" s="10" t="s">
        <v>32</v>
      </c>
    </row>
    <row r="24" spans="1:9" ht="15.6">
      <c r="A24" s="12"/>
      <c r="B24" s="13"/>
      <c r="C24" s="13"/>
      <c r="D24" s="45" t="s">
        <v>6</v>
      </c>
      <c r="E24" s="45" t="s">
        <v>33</v>
      </c>
      <c r="F24" s="45" t="s">
        <v>8</v>
      </c>
      <c r="G24" s="45" t="s">
        <v>9</v>
      </c>
      <c r="H24" s="45" t="s">
        <v>10</v>
      </c>
      <c r="I24" s="10"/>
    </row>
    <row r="25" spans="1:9">
      <c r="A25" s="15"/>
      <c r="B25" s="16"/>
      <c r="C25" s="16"/>
      <c r="D25" s="46" t="s">
        <v>11</v>
      </c>
      <c r="E25" s="46" t="s">
        <v>12</v>
      </c>
      <c r="F25" s="46" t="s">
        <v>13</v>
      </c>
      <c r="G25" s="46" t="s">
        <v>14</v>
      </c>
      <c r="H25" s="46" t="s">
        <v>15</v>
      </c>
      <c r="I25" s="46" t="s">
        <v>16</v>
      </c>
    </row>
    <row r="26" spans="1:9">
      <c r="A26" s="17"/>
      <c r="B26" s="18"/>
      <c r="C26" s="19"/>
      <c r="D26" s="21"/>
      <c r="E26" s="21"/>
      <c r="F26" s="21"/>
      <c r="G26" s="21"/>
      <c r="H26" s="21"/>
      <c r="I26" s="21"/>
    </row>
    <row r="27" spans="1:9">
      <c r="A27" s="47" t="s">
        <v>34</v>
      </c>
      <c r="B27" s="48"/>
      <c r="C27" s="49"/>
      <c r="D27" s="50">
        <f>D28+D30+D31+D32+D33+D34+D35</f>
        <v>76280717938</v>
      </c>
      <c r="E27" s="50">
        <f>E28+E30+E31+E32+E33+E34+E35</f>
        <v>0</v>
      </c>
      <c r="F27" s="50">
        <f t="shared" ref="F27:I27" si="4">F28+F30+F31+F32+F33+F34+F35</f>
        <v>76280717938</v>
      </c>
      <c r="G27" s="50">
        <f>G28+G30+G31+G32+G33+G34+G35</f>
        <v>61991084037</v>
      </c>
      <c r="H27" s="50">
        <f t="shared" si="4"/>
        <v>61991084037</v>
      </c>
      <c r="I27" s="50">
        <f t="shared" si="4"/>
        <v>-14289633901</v>
      </c>
    </row>
    <row r="28" spans="1:9">
      <c r="A28" s="51"/>
      <c r="B28" s="52" t="s">
        <v>17</v>
      </c>
      <c r="C28" s="53"/>
      <c r="D28" s="54">
        <f>D8</f>
        <v>7108479303</v>
      </c>
      <c r="E28" s="54">
        <f>E8</f>
        <v>0</v>
      </c>
      <c r="F28" s="55">
        <f>D28+E28</f>
        <v>7108479303</v>
      </c>
      <c r="G28" s="54">
        <f>G8</f>
        <v>5272495753</v>
      </c>
      <c r="H28" s="54">
        <f>H8</f>
        <v>5272495753</v>
      </c>
      <c r="I28" s="55">
        <f t="shared" ref="I28:I35" si="5">H28-D28</f>
        <v>-1835983550</v>
      </c>
    </row>
    <row r="29" spans="1:9">
      <c r="A29" s="51"/>
      <c r="B29" s="52" t="s">
        <v>18</v>
      </c>
      <c r="C29" s="53"/>
      <c r="D29" s="54">
        <v>0</v>
      </c>
      <c r="E29" s="54">
        <v>0</v>
      </c>
      <c r="F29" s="55">
        <v>0</v>
      </c>
      <c r="G29" s="54">
        <v>0</v>
      </c>
      <c r="H29" s="54">
        <v>0</v>
      </c>
      <c r="I29" s="55">
        <v>0</v>
      </c>
    </row>
    <row r="30" spans="1:9">
      <c r="A30" s="51"/>
      <c r="B30" s="52" t="s">
        <v>19</v>
      </c>
      <c r="C30" s="53"/>
      <c r="D30" s="54">
        <v>0</v>
      </c>
      <c r="E30" s="54">
        <v>0</v>
      </c>
      <c r="F30" s="55">
        <v>0</v>
      </c>
      <c r="G30" s="54">
        <v>0</v>
      </c>
      <c r="H30" s="54">
        <v>0</v>
      </c>
      <c r="I30" s="55">
        <f t="shared" si="5"/>
        <v>0</v>
      </c>
    </row>
    <row r="31" spans="1:9">
      <c r="A31" s="51"/>
      <c r="B31" s="52" t="s">
        <v>20</v>
      </c>
      <c r="C31" s="53"/>
      <c r="D31" s="54">
        <f t="shared" ref="D31:E33" si="6">D11</f>
        <v>2539812684</v>
      </c>
      <c r="E31" s="54">
        <f t="shared" si="6"/>
        <v>0</v>
      </c>
      <c r="F31" s="55">
        <f>D31+E31</f>
        <v>2539812684</v>
      </c>
      <c r="G31" s="54">
        <f t="shared" ref="G31:H33" si="7">G11</f>
        <v>2729523864</v>
      </c>
      <c r="H31" s="54">
        <f t="shared" si="7"/>
        <v>2729523864</v>
      </c>
      <c r="I31" s="55">
        <f t="shared" si="5"/>
        <v>189711180</v>
      </c>
    </row>
    <row r="32" spans="1:9">
      <c r="A32" s="51"/>
      <c r="B32" s="52" t="s">
        <v>21</v>
      </c>
      <c r="C32" s="53"/>
      <c r="D32" s="55">
        <f t="shared" si="6"/>
        <v>210611205</v>
      </c>
      <c r="E32" s="55">
        <f t="shared" si="6"/>
        <v>0</v>
      </c>
      <c r="F32" s="55">
        <f>D32+E32</f>
        <v>210611205</v>
      </c>
      <c r="G32" s="55">
        <f t="shared" si="7"/>
        <v>536287512</v>
      </c>
      <c r="H32" s="55">
        <f t="shared" si="7"/>
        <v>536287512</v>
      </c>
      <c r="I32" s="55">
        <f t="shared" si="5"/>
        <v>325676307</v>
      </c>
    </row>
    <row r="33" spans="1:9">
      <c r="A33" s="51"/>
      <c r="B33" s="52" t="s">
        <v>22</v>
      </c>
      <c r="C33" s="53"/>
      <c r="D33" s="55">
        <f t="shared" si="6"/>
        <v>488332194</v>
      </c>
      <c r="E33" s="55">
        <f t="shared" si="6"/>
        <v>0</v>
      </c>
      <c r="F33" s="55">
        <f>D33+E33</f>
        <v>488332194</v>
      </c>
      <c r="G33" s="55">
        <f t="shared" si="7"/>
        <v>927142059</v>
      </c>
      <c r="H33" s="55">
        <f t="shared" si="7"/>
        <v>927142059</v>
      </c>
      <c r="I33" s="55">
        <f t="shared" si="5"/>
        <v>438809865</v>
      </c>
    </row>
    <row r="34" spans="1:9">
      <c r="A34" s="51"/>
      <c r="B34" s="52" t="s">
        <v>24</v>
      </c>
      <c r="C34" s="53"/>
      <c r="D34" s="54">
        <f>D15</f>
        <v>65933482552</v>
      </c>
      <c r="E34" s="54">
        <f>E15</f>
        <v>0</v>
      </c>
      <c r="F34" s="55">
        <f>D34+E34</f>
        <v>65933482552</v>
      </c>
      <c r="G34" s="54">
        <f>G15</f>
        <v>52525634849</v>
      </c>
      <c r="H34" s="54">
        <f>H15</f>
        <v>52525634849</v>
      </c>
      <c r="I34" s="55">
        <f t="shared" si="5"/>
        <v>-13407847703</v>
      </c>
    </row>
    <row r="35" spans="1:9">
      <c r="A35" s="51"/>
      <c r="B35" s="52" t="s">
        <v>35</v>
      </c>
      <c r="C35" s="53"/>
      <c r="D35" s="54">
        <v>0</v>
      </c>
      <c r="E35" s="54">
        <v>0</v>
      </c>
      <c r="F35" s="55">
        <f>D35+E35</f>
        <v>0</v>
      </c>
      <c r="G35" s="54">
        <v>0</v>
      </c>
      <c r="H35" s="54">
        <v>0</v>
      </c>
      <c r="I35" s="55">
        <f t="shared" si="5"/>
        <v>0</v>
      </c>
    </row>
    <row r="36" spans="1:9">
      <c r="A36" s="56" t="s">
        <v>36</v>
      </c>
      <c r="B36" s="57"/>
      <c r="C36" s="58"/>
      <c r="D36" s="59">
        <f t="shared" ref="D36:I36" si="8">D37+D39+D40</f>
        <v>0</v>
      </c>
      <c r="E36" s="59">
        <f t="shared" si="8"/>
        <v>0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</row>
    <row r="37" spans="1:9">
      <c r="A37" s="60"/>
      <c r="B37" s="52" t="s">
        <v>18</v>
      </c>
      <c r="C37" s="53"/>
      <c r="D37" s="54">
        <v>0</v>
      </c>
      <c r="E37" s="54">
        <v>0</v>
      </c>
      <c r="F37" s="55">
        <v>0</v>
      </c>
      <c r="G37" s="54">
        <v>0</v>
      </c>
      <c r="H37" s="54">
        <v>0</v>
      </c>
      <c r="I37" s="55">
        <f>H37-D37</f>
        <v>0</v>
      </c>
    </row>
    <row r="38" spans="1:9">
      <c r="A38" s="60"/>
      <c r="B38" s="61" t="s">
        <v>21</v>
      </c>
      <c r="C38" s="62"/>
      <c r="D38" s="54">
        <v>0</v>
      </c>
      <c r="E38" s="54">
        <v>0</v>
      </c>
      <c r="F38" s="55">
        <v>0</v>
      </c>
      <c r="G38" s="54">
        <v>0</v>
      </c>
      <c r="H38" s="54">
        <v>0</v>
      </c>
      <c r="I38" s="55">
        <v>0</v>
      </c>
    </row>
    <row r="39" spans="1:9">
      <c r="A39" s="51"/>
      <c r="B39" s="52" t="s">
        <v>23</v>
      </c>
      <c r="C39" s="53"/>
      <c r="D39" s="54">
        <v>0</v>
      </c>
      <c r="E39" s="54">
        <v>0</v>
      </c>
      <c r="F39" s="55">
        <v>0</v>
      </c>
      <c r="G39" s="54">
        <v>0</v>
      </c>
      <c r="H39" s="54">
        <v>0</v>
      </c>
      <c r="I39" s="55">
        <f>H39-D39</f>
        <v>0</v>
      </c>
    </row>
    <row r="40" spans="1:9">
      <c r="A40" s="51"/>
      <c r="B40" s="52" t="s">
        <v>25</v>
      </c>
      <c r="C40" s="53"/>
      <c r="D40" s="54">
        <v>0</v>
      </c>
      <c r="E40" s="54">
        <v>0</v>
      </c>
      <c r="F40" s="55">
        <v>0</v>
      </c>
      <c r="G40" s="54">
        <v>0</v>
      </c>
      <c r="H40" s="54">
        <v>0</v>
      </c>
      <c r="I40" s="55">
        <f>H40-D40</f>
        <v>0</v>
      </c>
    </row>
    <row r="41" spans="1:9">
      <c r="A41" s="63"/>
      <c r="B41" s="64"/>
      <c r="C41" s="65"/>
      <c r="D41" s="66"/>
      <c r="E41" s="66"/>
      <c r="F41" s="66"/>
      <c r="G41" s="66"/>
      <c r="H41" s="66"/>
      <c r="I41" s="66"/>
    </row>
    <row r="42" spans="1:9">
      <c r="A42" s="67" t="s">
        <v>37</v>
      </c>
      <c r="B42" s="68"/>
      <c r="C42" s="69"/>
      <c r="D42" s="70">
        <f t="shared" ref="D42:H42" si="9">D43</f>
        <v>0</v>
      </c>
      <c r="E42" s="70">
        <f>E43</f>
        <v>12699079662</v>
      </c>
      <c r="F42" s="70">
        <f t="shared" si="9"/>
        <v>12699079662</v>
      </c>
      <c r="G42" s="70">
        <f t="shared" si="9"/>
        <v>12699079662</v>
      </c>
      <c r="H42" s="70">
        <f t="shared" si="9"/>
        <v>12699079662</v>
      </c>
      <c r="I42" s="70">
        <f t="shared" ref="I42:I45" si="10">H42-D42</f>
        <v>12699079662</v>
      </c>
    </row>
    <row r="43" spans="1:9">
      <c r="A43" s="23" t="s">
        <v>26</v>
      </c>
      <c r="B43" s="24" t="s">
        <v>26</v>
      </c>
      <c r="C43" s="25"/>
      <c r="D43" s="54">
        <f>D17</f>
        <v>0</v>
      </c>
      <c r="E43" s="54">
        <f>E17</f>
        <v>12699079662</v>
      </c>
      <c r="F43" s="55">
        <f>D43+E43</f>
        <v>12699079662</v>
      </c>
      <c r="G43" s="54">
        <f>G44+G45</f>
        <v>12699079662</v>
      </c>
      <c r="H43" s="54">
        <f>H44+H45</f>
        <v>12699079662</v>
      </c>
      <c r="I43" s="55">
        <f t="shared" si="10"/>
        <v>12699079662</v>
      </c>
    </row>
    <row r="44" spans="1:9">
      <c r="A44" s="23" t="s">
        <v>27</v>
      </c>
      <c r="B44" s="24"/>
      <c r="C44" s="25"/>
      <c r="D44" s="54">
        <f>D18</f>
        <v>0</v>
      </c>
      <c r="E44" s="54">
        <f>E18</f>
        <v>0</v>
      </c>
      <c r="F44" s="55">
        <f t="shared" ref="F44:F45" si="11">D44+E44</f>
        <v>0</v>
      </c>
      <c r="G44" s="54">
        <f>G18</f>
        <v>0</v>
      </c>
      <c r="H44" s="54">
        <f>H18</f>
        <v>0</v>
      </c>
      <c r="I44" s="55">
        <f t="shared" si="10"/>
        <v>0</v>
      </c>
    </row>
    <row r="45" spans="1:9">
      <c r="A45" s="23" t="s">
        <v>28</v>
      </c>
      <c r="B45" s="24"/>
      <c r="C45" s="25"/>
      <c r="D45" s="71"/>
      <c r="E45" s="54">
        <f>E19</f>
        <v>12699079662</v>
      </c>
      <c r="F45" s="54">
        <f t="shared" si="11"/>
        <v>12699079662</v>
      </c>
      <c r="G45" s="54">
        <f>G19</f>
        <v>12699079662</v>
      </c>
      <c r="H45" s="54">
        <f>H19</f>
        <v>12699079662</v>
      </c>
      <c r="I45" s="54">
        <f t="shared" si="10"/>
        <v>12699079662</v>
      </c>
    </row>
    <row r="46" spans="1:9">
      <c r="A46" s="36"/>
      <c r="B46" s="37"/>
      <c r="C46" s="38" t="s">
        <v>29</v>
      </c>
      <c r="D46" s="39">
        <f>D27+D36+D42</f>
        <v>76280717938</v>
      </c>
      <c r="E46" s="39">
        <f>E27+E36+E42</f>
        <v>12699079662</v>
      </c>
      <c r="F46" s="39">
        <f t="shared" ref="F46:H46" si="12">F27+F36+F42</f>
        <v>88979797600</v>
      </c>
      <c r="G46" s="72">
        <f t="shared" si="12"/>
        <v>74690163699</v>
      </c>
      <c r="H46" s="72">
        <f t="shared" si="12"/>
        <v>74690163699</v>
      </c>
      <c r="I46" s="73">
        <f>I27+I36+I42</f>
        <v>-1590554239</v>
      </c>
    </row>
    <row r="47" spans="1:9">
      <c r="B47" s="74"/>
      <c r="C47" s="74"/>
      <c r="D47" s="75"/>
      <c r="E47" s="75"/>
      <c r="F47" s="75"/>
      <c r="G47" s="76" t="s">
        <v>30</v>
      </c>
      <c r="H47" s="77"/>
      <c r="I47" s="78"/>
    </row>
    <row r="48" spans="1:9">
      <c r="A48" s="22" t="s">
        <v>38</v>
      </c>
      <c r="B48" s="79"/>
      <c r="C48" s="79"/>
      <c r="D48" s="80"/>
      <c r="E48" s="80"/>
      <c r="F48" s="80"/>
      <c r="G48" s="81"/>
      <c r="H48" s="81"/>
      <c r="I48" s="82"/>
    </row>
  </sheetData>
  <mergeCells count="41">
    <mergeCell ref="A43:C43"/>
    <mergeCell ref="A44:C44"/>
    <mergeCell ref="A45:C45"/>
    <mergeCell ref="I46:I47"/>
    <mergeCell ref="G47:H47"/>
    <mergeCell ref="B34:C34"/>
    <mergeCell ref="B35:C35"/>
    <mergeCell ref="A36:C36"/>
    <mergeCell ref="B37:C37"/>
    <mergeCell ref="B39:C39"/>
    <mergeCell ref="B40:C40"/>
    <mergeCell ref="B28:C28"/>
    <mergeCell ref="B29:C29"/>
    <mergeCell ref="B30:C30"/>
    <mergeCell ref="B31:C31"/>
    <mergeCell ref="B32:C32"/>
    <mergeCell ref="B33:C33"/>
    <mergeCell ref="I20:I21"/>
    <mergeCell ref="G21:H21"/>
    <mergeCell ref="A23:C25"/>
    <mergeCell ref="D23:H23"/>
    <mergeCell ref="I23:I24"/>
    <mergeCell ref="A27:C27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1:I1"/>
    <mergeCell ref="A2:I2"/>
    <mergeCell ref="A3:I3"/>
    <mergeCell ref="A4:C6"/>
    <mergeCell ref="D4:H4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EDO ANALITICO ING sept ok</vt:lpstr>
      <vt:lpstr>Hoja1</vt:lpstr>
      <vt:lpstr>'EDO ANALITICO ING sept ok'!Área_de_impresión</vt:lpstr>
      <vt:lpstr>'EDO ANALITICO ING sept ok'!Títulos_a_imprimir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Margarita Nereyda Caballero Urbina</cp:lastModifiedBy>
  <dcterms:created xsi:type="dcterms:W3CDTF">2024-10-24T22:53:53Z</dcterms:created>
  <dcterms:modified xsi:type="dcterms:W3CDTF">2024-10-28T22:17:25Z</dcterms:modified>
</cp:coreProperties>
</file>