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Sheet1!$A$1:$C$44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fullCalcOnLoad="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<sst xmlns="http://schemas.openxmlformats.org/spreadsheetml/2006/main" count="33" uniqueCount="33">
  <si>
    <t>Intereses de la Deuda</t>
  </si>
  <si>
    <t>Del 1  de Enero al 31 de Marzo de 2024</t>
  </si>
  <si>
    <t>(Cifras en Pesos)</t>
  </si>
  <si>
    <t>Identificación de Crédito o Instrumento</t>
  </si>
  <si>
    <t>Devengado</t>
  </si>
  <si>
    <t>Pagado</t>
  </si>
  <si>
    <t>Créditos Bancarios</t>
  </si>
  <si>
    <t>Intereses Largo Plazo</t>
  </si>
  <si>
    <t xml:space="preserve"> 1.- Crédito 183 MDP Banobras (Bono Cupón Cero)</t>
  </si>
  <si>
    <t xml:space="preserve"> 2.- Crédito 187 MDP Banobras (Bono Cupón Cero)</t>
  </si>
  <si>
    <t xml:space="preserve"> 3.- Crédito 250.8 MDP Banobras</t>
  </si>
  <si>
    <t>4.- Crédito 113.99 MDP Banobras</t>
  </si>
  <si>
    <t xml:space="preserve">5.- Crédito de 1'000 MDP Bancomer </t>
  </si>
  <si>
    <t xml:space="preserve"> 6.- Crédito 1´500 MDP Banamex</t>
  </si>
  <si>
    <t xml:space="preserve"> 7.- Crédito 1'539 MDP Banorte</t>
  </si>
  <si>
    <t xml:space="preserve"> 8.- Crédito. 5'461 MDP Banorte</t>
  </si>
  <si>
    <t xml:space="preserve"> 9.- Crédito 1'650 MDP Santander</t>
  </si>
  <si>
    <t>10.- Crédito 1'000 MDP Banamex</t>
  </si>
  <si>
    <t>11.- Crédito 500 MDP Bancomer</t>
  </si>
  <si>
    <t>12.- Crédito 968.34 MDP Bancomer</t>
  </si>
  <si>
    <t>13.- Crédito 994.86 MDP Bancomer</t>
  </si>
  <si>
    <t>14.- Crédito 1'500 MDP Banorte</t>
  </si>
  <si>
    <t>15.- Crédito 1'200 MDP Banorte</t>
  </si>
  <si>
    <t>Total de Intereses ,Costo Financiero y Gastos de Deuda a Largo Plazo</t>
  </si>
  <si>
    <t>Intereses Corto Plazo</t>
  </si>
  <si>
    <t>Pagaré 300 MDP Scotiabank</t>
  </si>
  <si>
    <t>Pagaré 500 MDP HSBC-1</t>
  </si>
  <si>
    <t>Pagaré 500 MDP HSBC-2</t>
  </si>
  <si>
    <t>Total de Intereses y Comisiones de Obligaciones a Corto Plazo</t>
  </si>
  <si>
    <t>Otros Instrumentos de Deuda</t>
  </si>
  <si>
    <t>Total de intereses de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</si>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</sst>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0_ ;\-0\ "/>
    <numFmt numFmtId="178" formatCode="_-* #,##0.00_-;\-* #,##0.00_-;_-* &quot;-&quot;??_-;_-@_-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DDC9A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Encode Sans"/>
      <family val="2"/>
    </font>
    <font>
      <sz val="10"/>
      <color theme="0"/>
      <name val="DINPro-Regular"/>
      <family val="3"/>
    </font>
    <font>
      <b/>
      <sz val="9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1"/>
      <color theme="1"/>
      <name val="Encode Sans Expanded SemiBol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" fillId="0" borderId="0">
      <alignment/>
      <protection/>
    </xf>
  </cellStyleXfs>
  <cellXfs count="54">
    <xf numFmtId="0" fontId="0" fillId="0" borderId="0" xfId="0"/>
    <xf numFmtId="0" fontId="20" fillId="0" borderId="0" xfId="0" applyFont="1"/>
    <xf numFmtId="177" fontId="19" fillId="0" borderId="0" xfId="2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 horizontal="center"/>
    </xf>
    <xf numFmtId="0" fontId="17" fillId="2" borderId="1" xfId="0" applyNumberFormat="1" applyFont="1" applyFill="1" applyBorder="1" applyAlignment="1" applyProtection="1">
      <alignment/>
      <protection locked="0"/>
    </xf>
    <xf numFmtId="0" fontId="16" fillId="0" borderId="0" xfId="0" applyFont="1"/>
    <xf numFmtId="177" fontId="15" fillId="3" borderId="2" xfId="20" applyNumberFormat="1" applyFont="1" applyFill="1" applyBorder="1" applyAlignment="1" applyProtection="1">
      <alignment vertical="center"/>
      <protection/>
    </xf>
    <xf numFmtId="177" fontId="15" fillId="3" borderId="2" xfId="20" applyNumberFormat="1" applyFont="1" applyFill="1" applyBorder="1" applyAlignment="1" applyProtection="1">
      <alignment horizontal="center" vertical="center"/>
      <protection/>
    </xf>
    <xf numFmtId="177" fontId="15" fillId="3" borderId="3" xfId="20" applyNumberFormat="1" applyFont="1" applyFill="1" applyBorder="1" applyAlignment="1" applyProtection="1">
      <alignment horizontal="center" vertical="center"/>
      <protection/>
    </xf>
    <xf numFmtId="177" fontId="15" fillId="3" borderId="4" xfId="20" applyNumberFormat="1" applyFont="1" applyFill="1" applyBorder="1" applyAlignment="1" applyProtection="1">
      <alignment horizontal="center" vertical="center"/>
      <protection/>
    </xf>
    <xf numFmtId="177" fontId="9" fillId="2" borderId="2" xfId="20" applyNumberFormat="1" applyFont="1" applyFill="1" applyBorder="1" applyAlignment="1" applyProtection="1">
      <alignment horizontal="left" vertical="center"/>
      <protection/>
    </xf>
    <xf numFmtId="177" fontId="9" fillId="2" borderId="5" xfId="20" applyNumberFormat="1" applyFont="1" applyFill="1" applyBorder="1" applyAlignment="1" applyProtection="1">
      <alignment horizontal="left" vertical="center"/>
      <protection/>
    </xf>
    <xf numFmtId="177" fontId="9" fillId="2" borderId="6" xfId="20" applyNumberFormat="1" applyFont="1" applyFill="1" applyBorder="1" applyAlignment="1" applyProtection="1">
      <alignment horizontal="left" vertical="center"/>
      <protection/>
    </xf>
    <xf numFmtId="0" fontId="1" fillId="0" borderId="0" xfId="0"/>
    <xf numFmtId="0" fontId="10" fillId="0" borderId="2" xfId="0" applyFont="1" applyBorder="1" applyAlignment="1" applyProtection="1">
      <alignment horizontal="left"/>
      <protection locked="0"/>
    </xf>
    <xf numFmtId="3" fontId="10" fillId="0" borderId="7" xfId="0" applyNumberFormat="1" applyFont="1" applyFill="1" applyBorder="1" applyAlignment="1" applyProtection="1">
      <alignment horizontal="right"/>
      <protection locked="0"/>
    </xf>
    <xf numFmtId="3" fontId="10" fillId="0" borderId="7" xfId="0" applyNumberFormat="1" applyFont="1" applyBorder="1" applyAlignment="1" applyProtection="1">
      <alignment horizontal="right"/>
      <protection locked="0"/>
    </xf>
    <xf numFmtId="0" fontId="1" fillId="4" borderId="0" xfId="0" applyFont="1" applyFill="1"/>
    <xf numFmtId="0" fontId="10" fillId="2" borderId="2" xfId="0" applyFont="1" applyFill="1" applyBorder="1" applyAlignment="1" applyProtection="1">
      <alignment horizontal="left"/>
      <protection locked="0"/>
    </xf>
    <xf numFmtId="3" fontId="10" fillId="2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4" fillId="5" borderId="2" xfId="0" applyFont="1" applyFill="1" applyBorder="1" applyAlignment="1">
      <alignment horizontal="left" vertical="center"/>
    </xf>
    <xf numFmtId="3" fontId="14" fillId="5" borderId="7" xfId="0" applyNumberFormat="1" applyFont="1" applyFill="1" applyBorder="1" applyAlignment="1">
      <alignment horizontal="right" vertical="center"/>
    </xf>
    <xf numFmtId="0" fontId="11" fillId="0" borderId="0" xfId="0" applyFont="1"/>
    <xf numFmtId="177" fontId="9" fillId="2" borderId="2" xfId="20" applyNumberFormat="1" applyFont="1" applyFill="1" applyBorder="1" applyAlignment="1" applyProtection="1">
      <alignment vertical="center"/>
      <protection/>
    </xf>
    <xf numFmtId="177" fontId="9" fillId="2" borderId="7" xfId="20" applyNumberFormat="1" applyFont="1" applyFill="1" applyBorder="1" applyAlignment="1" applyProtection="1">
      <alignment vertical="center"/>
      <protection/>
    </xf>
    <xf numFmtId="177" fontId="9" fillId="2" borderId="6" xfId="20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/>
      <protection locked="0"/>
    </xf>
    <xf numFmtId="3" fontId="12" fillId="5" borderId="7" xfId="0" applyNumberFormat="1" applyFont="1" applyFill="1" applyBorder="1" applyAlignment="1" applyProtection="1">
      <alignment horizontal="right"/>
      <protection locked="0"/>
    </xf>
    <xf numFmtId="0" fontId="1" fillId="6" borderId="0" xfId="0" applyFont="1" applyFill="1"/>
    <xf numFmtId="0" fontId="14" fillId="2" borderId="3" xfId="0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 applyProtection="1">
      <alignment horizontal="right"/>
      <protection locked="0"/>
    </xf>
    <xf numFmtId="177" fontId="13" fillId="3" borderId="2" xfId="20" applyNumberFormat="1" applyFont="1" applyFill="1" applyBorder="1" applyAlignment="1" applyProtection="1">
      <alignment vertical="center"/>
      <protection/>
    </xf>
    <xf numFmtId="177" fontId="13" fillId="3" borderId="2" xfId="20" applyNumberFormat="1" applyFont="1" applyFill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9" fillId="7" borderId="7" xfId="0" applyFont="1" applyFill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" fontId="2" fillId="0" borderId="0" xfId="21" applyNumberFormat="1" applyFont="1" applyBorder="1" applyAlignment="1">
      <alignment horizontal="center"/>
      <protection/>
    </xf>
    <xf numFmtId="4" fontId="2" fillId="0" borderId="0" xfId="21" applyNumberFormat="1" applyFont="1" applyBorder="1" applyAlignment="1">
      <alignment/>
      <protection/>
    </xf>
    <xf numFmtId="0" fontId="1" fillId="0" borderId="0" xfId="0" applyFont="1"/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ares" xfId="20"/>
    <cellStyle name="Normal 2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0</xdr:col>
      <xdr:colOff>2205988</xdr:colOff>
      <xdr:row>2</xdr:row>
      <xdr:rowOff>81825</xdr:rowOff>
    </xdr:to>
    <xdr:pic>
      <xdr:nvPicPr>
        <xdr:cNvPr id="1" name="Imagen 3">
          <a:extLst>
            <a:ext uri="{FF2B5EF4-FFF2-40B4-BE49-F238E27FC236}">
              <a16:creationId xmlns:a16="http://schemas.microsoft.com/office/drawing/2014/main" id="{8e018067-de47-4604-82db-b39742bcf28f}"/>
            </a:ext>
          </a:extLst>
        </xdr:cNvPr>
        <xdr:cNvPicPr>
          <a:picLocks noChangeAspect="1"/>
        </xdr:cNvPicPr>
      </xdr:nvPicPr>
      <xdr:blipFill>
        <a:blip r:embed="rId1"/>
        <a:srcRect l="3007" t="5952" r="0" b="0"/>
        <a:stretch>
          <a:fillRect/>
        </a:stretch>
      </xdr:blipFill>
      <xdr:spPr>
        <a:xfrm>
          <a:off x="247650" y="114300"/>
          <a:ext cx="1962150" cy="723900"/>
        </a:xfrm>
        <a:prstGeom prst="rect"/>
      </xdr:spPr>
    </xdr:pic>
    <xdr:clientData/>
  </xdr:twoCellAnchor>
  <xdr:twoCellAnchor editAs="oneCell">
    <xdr:from>
      <xdr:col>1</xdr:col>
      <xdr:colOff>2095500</xdr:colOff>
      <xdr:row>0</xdr:row>
      <xdr:rowOff>133350</xdr:rowOff>
    </xdr:from>
    <xdr:to>
      <xdr:col>2</xdr:col>
      <xdr:colOff>774108</xdr:colOff>
      <xdr:row>3</xdr:row>
      <xdr:rowOff>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afc49e14-e364-41e4-8677-86c489fe73b3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33350"/>
          <a:ext cx="781050" cy="8667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670efe-b09e-4ef5-b206-4dc4273890f2}">
  <sheetPr>
    <tabColor rgb="FFBC955C"/>
  </sheetPr>
  <dimension ref="A1:AA45"/>
  <sheetViews>
    <sheetView showGridLines="0" workbookViewId="0" topLeftCell="B31">
      <selection pane="topLeft" activeCell="G12" sqref="G12"/>
    </sheetView>
  </sheetViews>
  <sheetFormatPr defaultColWidth="11.4542857142857" defaultRowHeight="14.5" customHeight="1"/>
  <cols>
    <col min="1" max="1" width="82.2857142857143" style="53" customWidth="1"/>
    <col min="2" max="2" width="31.5714285714286" style="53" customWidth="1"/>
    <col min="3" max="3" width="28.8571428571429" style="53" customWidth="1"/>
    <col min="4" max="4" width="11.4285714285714" style="53"/>
    <col min="5" max="5" width="16.8571428571429" style="53" bestFit="1" customWidth="1"/>
    <col min="6" max="16384" width="11.4285714285714" style="53"/>
  </cols>
  <sheetData>
    <row r="1" spans="1:3" s="1" customFormat="1" ht="30.75" customHeight="1">
      <c r="A1" s="2" t="s">
        <v>0</v>
      </c>
      <c r="B1" s="2"/>
      <c r="C1" s="2"/>
    </row>
    <row r="2" spans="1:3" s="1" customFormat="1" ht="28.5" customHeight="1">
      <c r="A2" s="2" t="s">
        <v>1</v>
      </c>
      <c r="B2" s="2"/>
      <c r="C2" s="2"/>
    </row>
    <row r="3" spans="1:3" s="1" customFormat="1" ht="19.5" customHeight="1">
      <c r="A3" s="3" t="s">
        <v>2</v>
      </c>
      <c r="B3" s="3"/>
      <c r="C3" s="3"/>
    </row>
    <row r="4" spans="1:3" s="1" customFormat="1" ht="5.25" customHeight="1">
      <c r="A4" s="4"/>
      <c r="B4" s="4"/>
      <c r="C4" s="4"/>
    </row>
    <row r="5" spans="1:3" s="5" customFormat="1" ht="18.75" customHeight="1">
      <c r="A5" s="6" t="s">
        <v>3</v>
      </c>
      <c r="B5" s="7" t="s">
        <v>4</v>
      </c>
      <c r="C5" s="7" t="s">
        <v>5</v>
      </c>
    </row>
    <row r="6" spans="1:3" s="5" customFormat="1" ht="20.25" customHeight="1">
      <c r="A6" s="8" t="s">
        <v>6</v>
      </c>
      <c r="B6" s="9"/>
      <c r="C6" s="9"/>
    </row>
    <row r="7" spans="1:3" ht="15.75" customHeight="1">
      <c r="A7" s="10" t="s">
        <v>7</v>
      </c>
      <c r="B7" s="11"/>
      <c r="C7" s="12"/>
    </row>
    <row r="8" spans="1:5" ht="14.5">
      <c r="A8" s="14" t="s">
        <v>8</v>
      </c>
      <c r="B8" s="15">
        <v>3626324</v>
      </c>
      <c r="C8" s="16">
        <f t="shared" si="0" ref="C8:C22">SUM(B8)</f>
        <v>3626324</v>
      </c>
      <c r="E8" s="13"/>
    </row>
    <row r="9" spans="1:5" ht="14.5">
      <c r="A9" s="14" t="s">
        <v>9</v>
      </c>
      <c r="B9" s="15">
        <v>3966788</v>
      </c>
      <c r="C9" s="16">
        <f t="shared" si="0"/>
        <v>3966788</v>
      </c>
      <c r="E9" s="13"/>
    </row>
    <row r="10" spans="1:5" ht="14.5">
      <c r="A10" s="14" t="s">
        <v>10</v>
      </c>
      <c r="B10" s="15">
        <v>132444</v>
      </c>
      <c r="C10" s="16">
        <f t="shared" si="0"/>
        <v>132444</v>
      </c>
      <c r="E10" s="13"/>
    </row>
    <row r="11" spans="1:5" ht="14.5">
      <c r="A11" s="14" t="s">
        <v>11</v>
      </c>
      <c r="B11" s="15">
        <v>370934</v>
      </c>
      <c r="C11" s="16">
        <f t="shared" si="0"/>
        <v>370934</v>
      </c>
      <c r="E11" s="13"/>
    </row>
    <row r="12" spans="1:5" ht="14.5">
      <c r="A12" s="14" t="s">
        <v>12</v>
      </c>
      <c r="B12" s="15">
        <v>9923782</v>
      </c>
      <c r="C12" s="16">
        <f>B12</f>
        <v>9923782</v>
      </c>
      <c r="E12" s="13"/>
    </row>
    <row r="13" spans="1:5" ht="14.5">
      <c r="A13" s="14" t="s">
        <v>13</v>
      </c>
      <c r="B13" s="15">
        <v>28890004</v>
      </c>
      <c r="C13" s="16">
        <f t="shared" si="0"/>
        <v>28890004</v>
      </c>
      <c r="E13" s="13"/>
    </row>
    <row r="14" spans="1:5" ht="14.5">
      <c r="A14" s="14" t="s">
        <v>14</v>
      </c>
      <c r="B14" s="15">
        <v>42331143</v>
      </c>
      <c r="C14" s="16">
        <f t="shared" si="0"/>
        <v>42331143</v>
      </c>
      <c r="E14" s="13"/>
    </row>
    <row r="15" spans="1:5" ht="14.5">
      <c r="A15" s="14" t="s">
        <v>15</v>
      </c>
      <c r="B15" s="15">
        <v>153869969</v>
      </c>
      <c r="C15" s="16">
        <f t="shared" si="0"/>
        <v>153869969</v>
      </c>
      <c r="E15" s="13"/>
    </row>
    <row r="16" spans="1:5" ht="14.5">
      <c r="A16" s="14" t="s">
        <v>16</v>
      </c>
      <c r="B16" s="15">
        <v>47914343</v>
      </c>
      <c r="C16" s="16">
        <f t="shared" si="0"/>
        <v>47914343</v>
      </c>
      <c r="E16" s="13"/>
    </row>
    <row r="17" spans="1:5" ht="14.5">
      <c r="A17" s="14" t="s">
        <v>17</v>
      </c>
      <c r="B17" s="15">
        <v>28500524</v>
      </c>
      <c r="C17" s="16">
        <f t="shared" si="0"/>
        <v>28500524</v>
      </c>
      <c r="E17" s="13"/>
    </row>
    <row r="18" spans="1:5" ht="14.5">
      <c r="A18" s="14" t="s">
        <v>18</v>
      </c>
      <c r="B18" s="15">
        <v>14018819</v>
      </c>
      <c r="C18" s="16">
        <f t="shared" si="0"/>
        <v>14018819</v>
      </c>
      <c r="E18" s="13"/>
    </row>
    <row r="19" spans="1:5" ht="14.5">
      <c r="A19" s="14" t="s">
        <v>19</v>
      </c>
      <c r="B19" s="15">
        <v>23010076</v>
      </c>
      <c r="C19" s="16">
        <f t="shared" si="0"/>
        <v>23010076</v>
      </c>
      <c r="E19" s="13"/>
    </row>
    <row r="20" spans="1:5" ht="14.5">
      <c r="A20" s="14" t="s">
        <v>20</v>
      </c>
      <c r="B20" s="15">
        <v>29104025</v>
      </c>
      <c r="C20" s="16">
        <f t="shared" si="0"/>
        <v>29104025</v>
      </c>
      <c r="E20" s="13"/>
    </row>
    <row r="21" spans="1:5" ht="14.5">
      <c r="A21" s="14" t="s">
        <v>21</v>
      </c>
      <c r="B21" s="15">
        <v>44773098</v>
      </c>
      <c r="C21" s="16">
        <f t="shared" si="0"/>
        <v>44773098</v>
      </c>
      <c r="E21" s="13"/>
    </row>
    <row r="22" spans="1:27" s="17" customFormat="1" ht="14.5">
      <c r="A22" s="18" t="s">
        <v>22</v>
      </c>
      <c r="B22" s="15">
        <v>24337263</v>
      </c>
      <c r="C22" s="19">
        <f t="shared" si="0"/>
        <v>24337263</v>
      </c>
      <c r="D22" s="20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5" ht="14.5">
      <c r="A23" s="21" t="s">
        <v>23</v>
      </c>
      <c r="B23" s="22">
        <f>SUM(B8:B22)</f>
        <v>454769536</v>
      </c>
      <c r="C23" s="22">
        <f>SUM(C8:C22)</f>
        <v>454769536</v>
      </c>
      <c r="E23" s="13"/>
    </row>
    <row r="24" spans="1:3" s="23" customFormat="1" ht="16.5" customHeight="1">
      <c r="A24" s="24" t="s">
        <v>24</v>
      </c>
      <c r="B24" s="25"/>
      <c r="C24" s="26"/>
    </row>
    <row r="25" spans="1:3" s="23" customFormat="1" ht="16.5" customHeight="1">
      <c r="A25" s="27" t="s">
        <v>25</v>
      </c>
      <c r="B25" s="15">
        <v>8637636.9700000007</v>
      </c>
      <c r="C25" s="19">
        <f t="shared" si="1" ref="C25:C27">SUM(B25)</f>
        <v>8637636.9700000007</v>
      </c>
    </row>
    <row r="26" spans="1:3" s="23" customFormat="1" ht="16.5" customHeight="1">
      <c r="A26" s="27" t="s">
        <v>26</v>
      </c>
      <c r="B26" s="15">
        <v>14420607.079999998</v>
      </c>
      <c r="C26" s="19">
        <f t="shared" si="1"/>
        <v>14420607.079999998</v>
      </c>
    </row>
    <row r="27" spans="1:3" s="23" customFormat="1" ht="16.5" customHeight="1">
      <c r="A27" s="27" t="s">
        <v>27</v>
      </c>
      <c r="B27" s="15">
        <v>14645865.16</v>
      </c>
      <c r="C27" s="19">
        <f t="shared" si="1"/>
        <v>14645865.16</v>
      </c>
    </row>
    <row r="28" spans="1:3" ht="14.5">
      <c r="A28" s="18"/>
      <c r="B28" s="15"/>
      <c r="C28" s="19"/>
    </row>
    <row r="29" spans="1:3" ht="14.5">
      <c r="A29" s="21" t="s">
        <v>28</v>
      </c>
      <c r="B29" s="28">
        <f>SUM(B25:B27)</f>
        <v>37704109.209999993</v>
      </c>
      <c r="C29" s="28">
        <f>SUM(C25:C27)</f>
        <v>37704109.209999993</v>
      </c>
    </row>
    <row r="30" spans="1:3" s="29" customFormat="1" ht="7.5" customHeight="1">
      <c r="A30" s="30"/>
      <c r="B30" s="31"/>
      <c r="C30" s="31"/>
    </row>
    <row r="31" spans="1:3" s="23" customFormat="1" ht="15.75" customHeight="1">
      <c r="A31" s="32" t="s">
        <v>29</v>
      </c>
      <c r="B31" s="33"/>
      <c r="C31" s="33"/>
    </row>
    <row r="32" spans="1:3" ht="10.5" customHeight="1">
      <c r="A32" s="34"/>
      <c r="B32" s="16"/>
      <c r="C32" s="16"/>
    </row>
    <row r="33" spans="1:3" ht="12.75" customHeight="1">
      <c r="A33" s="35" t="s">
        <v>30</v>
      </c>
      <c r="B33" s="36">
        <v>0</v>
      </c>
      <c r="C33" s="36">
        <v>0</v>
      </c>
    </row>
    <row r="34" spans="1:3" ht="9.75" customHeight="1">
      <c r="A34" s="37"/>
      <c r="B34" s="38"/>
      <c r="C34" s="38"/>
    </row>
    <row r="35" spans="1:4" ht="20.25" customHeight="1">
      <c r="A35" s="39" t="s">
        <v>31</v>
      </c>
      <c r="B35" s="40">
        <f>SUM(B23+B29)</f>
        <v>492473645.20999998</v>
      </c>
      <c r="C35" s="40">
        <f>SUM(C23+C29)</f>
        <v>492473645.20999998</v>
      </c>
      <c r="D35" s="41"/>
    </row>
    <row r="36" spans="1:3" s="42" customFormat="1" ht="15">
      <c r="A36" s="43" t="s">
        <v>32</v>
      </c>
      <c r="B36" s="44"/>
      <c r="C36" s="45"/>
    </row>
    <row r="37" spans="1:2" s="46" customFormat="1" ht="18" customHeight="1">
      <c r="A37" s="47"/>
      <c r="B37" s="44"/>
    </row>
    <row r="38" spans="1:2" s="46" customFormat="1" ht="18" customHeight="1">
      <c r="A38" s="47"/>
      <c r="B38" s="44"/>
    </row>
    <row r="39" spans="1:3" s="46" customFormat="1" ht="14.5">
      <c r="A39" s="48"/>
      <c r="B39" s="49"/>
      <c r="C39" s="48"/>
    </row>
    <row r="40" spans="1:3" s="50" customFormat="1" ht="23.25" customHeight="1">
      <c r="A40" s="51"/>
      <c r="B40" s="52"/>
      <c r="C40" s="51"/>
    </row>
    <row r="45" spans="2:2" ht="14.5">
      <c r="B45" s="41"/>
    </row>
  </sheetData>
  <mergeCells count="5">
    <mergeCell ref="A1:C1"/>
    <mergeCell ref="A2:C2"/>
    <mergeCell ref="A3:C3"/>
    <mergeCell ref="A6:C6"/>
    <mergeCell ref="A7:C7"/>
  </mergeCells>
  <printOptions horizontalCentered="1"/>
  <pageMargins left="0.708661417322835" right="0.708661417322835" top="0.96" bottom="0.433070866141732" header="0.41" footer="0.15748031496063"/>
  <pageSetup orientation="landscape" paperSize="1" scale="70" r:id="rId3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