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definedNames>
    <definedName name="_xlnm.Print_Area" localSheetId="0">Sheet1!$A$1:$I$91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F10" i="1" l="1"/>
  <c r="D84" i="1"/>
  <c r="I83" i="1"/>
  <c r="F83" i="1"/>
  <c r="H81" i="1"/>
  <c r="I81" i="1" s="1"/>
  <c r="I84" i="1" s="1"/>
  <c r="I77" i="1"/>
  <c r="F77" i="1"/>
  <c r="I76" i="1"/>
  <c r="I75" i="1" s="1"/>
  <c r="I74" i="1" s="1"/>
  <c r="F76" i="1"/>
  <c r="H75" i="1"/>
  <c r="G75" i="1"/>
  <c r="G74" i="1" s="1"/>
  <c r="G81" i="1" s="1"/>
  <c r="G84" i="1" s="1"/>
  <c r="F75" i="1"/>
  <c r="E75" i="1"/>
  <c r="D75" i="1"/>
  <c r="H74" i="1"/>
  <c r="E74" i="1"/>
  <c r="E81" i="1" s="1"/>
  <c r="D74" i="1"/>
  <c r="F74" i="1" s="1"/>
  <c r="I71" i="1"/>
  <c r="F71" i="1"/>
  <c r="F69" i="1" s="1"/>
  <c r="F70" i="1"/>
  <c r="H69" i="1"/>
  <c r="I69" i="1" s="1"/>
  <c r="G69" i="1"/>
  <c r="D69" i="1"/>
  <c r="I68" i="1"/>
  <c r="F68" i="1"/>
  <c r="I67" i="1"/>
  <c r="F67" i="1"/>
  <c r="I66" i="1"/>
  <c r="I65" i="1" s="1"/>
  <c r="F66" i="1"/>
  <c r="H65" i="1"/>
  <c r="G65" i="1"/>
  <c r="F65" i="1"/>
  <c r="E65" i="1"/>
  <c r="D65" i="1"/>
  <c r="I64" i="1"/>
  <c r="F64" i="1"/>
  <c r="I63" i="1"/>
  <c r="F63" i="1"/>
  <c r="F62" i="1"/>
  <c r="F60" i="1" s="1"/>
  <c r="I61" i="1"/>
  <c r="I60" i="1" s="1"/>
  <c r="F61" i="1"/>
  <c r="H60" i="1"/>
  <c r="H72" i="1" s="1"/>
  <c r="G60" i="1"/>
  <c r="E60" i="1"/>
  <c r="D60" i="1"/>
  <c r="D72" i="1" s="1"/>
  <c r="I59" i="1"/>
  <c r="F59" i="1"/>
  <c r="I58" i="1"/>
  <c r="F58" i="1"/>
  <c r="I57" i="1"/>
  <c r="F57" i="1"/>
  <c r="I56" i="1"/>
  <c r="F56" i="1"/>
  <c r="I55" i="1"/>
  <c r="F55" i="1"/>
  <c r="I54" i="1"/>
  <c r="F54" i="1"/>
  <c r="I53" i="1"/>
  <c r="F53" i="1"/>
  <c r="I51" i="1"/>
  <c r="I50" i="1" s="1"/>
  <c r="F51" i="1"/>
  <c r="H50" i="1"/>
  <c r="G50" i="1"/>
  <c r="G72" i="1" s="1"/>
  <c r="F50" i="1"/>
  <c r="E50" i="1"/>
  <c r="E72" i="1" s="1"/>
  <c r="D50" i="1"/>
  <c r="I40" i="1"/>
  <c r="I39" i="1"/>
  <c r="F39" i="1"/>
  <c r="I38" i="1"/>
  <c r="H38" i="1"/>
  <c r="G38" i="1"/>
  <c r="F38" i="1"/>
  <c r="E38" i="1"/>
  <c r="D38" i="1"/>
  <c r="I37" i="1"/>
  <c r="F37" i="1"/>
  <c r="I36" i="1"/>
  <c r="H36" i="1"/>
  <c r="G36" i="1"/>
  <c r="F36" i="1"/>
  <c r="E36" i="1"/>
  <c r="D36" i="1"/>
  <c r="I35" i="1"/>
  <c r="F35" i="1"/>
  <c r="I34" i="1"/>
  <c r="F34" i="1"/>
  <c r="I33" i="1"/>
  <c r="F33" i="1"/>
  <c r="I32" i="1"/>
  <c r="F32" i="1"/>
  <c r="I31" i="1"/>
  <c r="F31" i="1"/>
  <c r="F29" i="1" s="1"/>
  <c r="I30" i="1"/>
  <c r="I29" i="1" s="1"/>
  <c r="F30" i="1"/>
  <c r="H29" i="1"/>
  <c r="G29" i="1"/>
  <c r="E29" i="1"/>
  <c r="D29" i="1"/>
  <c r="I28" i="1"/>
  <c r="F28" i="1"/>
  <c r="I27" i="1"/>
  <c r="F27" i="1"/>
  <c r="I26" i="1"/>
  <c r="F26" i="1"/>
  <c r="I25" i="1"/>
  <c r="I24" i="1"/>
  <c r="I23" i="1"/>
  <c r="F23" i="1"/>
  <c r="I22" i="1"/>
  <c r="F22" i="1"/>
  <c r="I21" i="1"/>
  <c r="F21" i="1"/>
  <c r="I20" i="1"/>
  <c r="F20" i="1"/>
  <c r="I19" i="1"/>
  <c r="F19" i="1"/>
  <c r="F18" i="1"/>
  <c r="F17" i="1" s="1"/>
  <c r="I17" i="1"/>
  <c r="H17" i="1"/>
  <c r="H42" i="1" s="1"/>
  <c r="G17" i="1"/>
  <c r="G42" i="1" s="1"/>
  <c r="E17" i="1"/>
  <c r="E42" i="1" s="1"/>
  <c r="E78" i="1" s="1"/>
  <c r="D17" i="1"/>
  <c r="D42" i="1" s="1"/>
  <c r="D78" i="1" s="1"/>
  <c r="I16" i="1"/>
  <c r="F16" i="1"/>
  <c r="I15" i="1"/>
  <c r="F15" i="1"/>
  <c r="I14" i="1"/>
  <c r="F14" i="1"/>
  <c r="I13" i="1"/>
  <c r="F13" i="1"/>
  <c r="I12" i="1"/>
  <c r="F12" i="1"/>
  <c r="I11" i="1"/>
  <c r="I42" i="1" s="1"/>
  <c r="F11" i="1"/>
  <c r="F42" i="1" s="1"/>
  <c r="I10" i="1"/>
  <c r="I44" i="1" l="1"/>
  <c r="G78" i="1"/>
  <c r="H78" i="1"/>
  <c r="F72" i="1"/>
  <c r="F78" i="1" s="1"/>
  <c r="I72" i="1"/>
  <c r="I78" i="1" s="1"/>
  <c r="F81" i="1"/>
  <c r="F84" i="1" s="1"/>
  <c r="E84" i="1"/>
  <c r="H84" i="1"/>
</calcChain>
</file>

<file path=xl/sharedStrings.xml><?xml version="1.0" encoding="utf-8"?>
<sst xmlns="http://schemas.openxmlformats.org/spreadsheetml/2006/main" count="89" uniqueCount="80">
  <si>
    <t>Estado Analítico de Ingresos Detallado - LDF</t>
  </si>
  <si>
    <t>Del 1 de Enero al 31 de Marzo de 2024</t>
  </si>
  <si>
    <t xml:space="preserve">(Cifras en Pesos) </t>
  </si>
  <si>
    <t>Concepto</t>
  </si>
  <si>
    <t>Ingreso</t>
  </si>
  <si>
    <t>Diferencia</t>
  </si>
  <si>
    <t>Estimado</t>
  </si>
  <si>
    <t>Ampliaciones/ (Reducciones)</t>
  </si>
  <si>
    <t>Modificado</t>
  </si>
  <si>
    <t>Devengado</t>
  </si>
  <si>
    <t>Recaudado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</si>
  <si>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</si>
  <si>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</si>
  <si>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</si>
  <si>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</si>
  <si>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</si>
  <si>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</si>
  <si>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</si>
  <si>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 y Otros Ingresos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</si>
  <si>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</si>
  <si>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</si>
  <si>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</si>
  <si>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</si>
  <si>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</si>
  <si>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</si>
  <si>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 
(Tabaco labrado, Bebidas alcohólicas y Refrescos)</t>
  </si>
  <si>
    <t>0.136% de la Recaudación Federal Participable</t>
  </si>
  <si>
    <t xml:space="preserve"> 3.17% Sobre Extracción de Petróleo</t>
  </si>
  <si>
    <t>Gasolinas y Diésel</t>
  </si>
  <si>
    <t xml:space="preserve"> Fondo del Impuesto Sobre la Renta</t>
  </si>
  <si>
    <t xml:space="preserve"> Fondo de Estabilización de los Ingresos de las Entidades Federativas</t>
  </si>
  <si>
    <t>Incentivos Derivados de la Colaboración Fiscal</t>
  </si>
  <si>
    <t>Impuesto sobre Tenencia o Uso de Vehículos Años anteriores</t>
  </si>
  <si>
    <t xml:space="preserve"> Fondo de Compensación Impuesto sobre Automóviles Nuevos</t>
  </si>
  <si>
    <t xml:space="preserve"> Impuesto Sobre Automóviles Nuevos</t>
  </si>
  <si>
    <t>Fondo de Compensación del Régimen de Pequeños Contribuyentesy del Régimen de Intermedios</t>
  </si>
  <si>
    <t>Otros Incentivos Económicos</t>
  </si>
  <si>
    <t>Transferencias y Asignaciones</t>
  </si>
  <si>
    <t xml:space="preserve"> Convenios</t>
  </si>
  <si>
    <t xml:space="preserve"> Otros Convenios y Subsidios</t>
  </si>
  <si>
    <t xml:space="preserve"> Otros Ingresos de Libre Disposición</t>
  </si>
  <si>
    <t xml:space="preserve"> Participaciones en Ingresos Locales</t>
  </si>
  <si>
    <t>Otros Ingresos de Libre Disposición</t>
  </si>
  <si>
    <t>Total de Ingresos de Libre Disposición</t>
  </si>
  <si>
    <t>Ingresos Excedentes de Ingresos de Libre Disposición</t>
  </si>
  <si>
    <t>Ampliaciones/</t>
  </si>
  <si>
    <t>(Reducciones)</t>
  </si>
  <si>
    <t>Transferencias Federales Etiquetadas</t>
  </si>
  <si>
    <t xml:space="preserve">Aportaciones </t>
  </si>
  <si>
    <t>Fondo de Aportaciones para la Nómina</t>
  </si>
  <si>
    <t>Educativa y Gasto Operativo (FONE)</t>
  </si>
  <si>
    <t>Fondo de Aportaciones para los Servicios de Salud (FASSA)</t>
  </si>
  <si>
    <t>Fondo de Aportaciones para la Infraestructura Social (FAIS)</t>
  </si>
  <si>
    <t>Fondo de Aportaciones para el Fortalecimiento de los Municipios y de las Demarcaciones Territoriales del Distrito Federal  (FORTAMUN)</t>
  </si>
  <si>
    <t>Fondo de Aportaciones Múltiples (FAM)</t>
  </si>
  <si>
    <t>Fondo de Aportaciones para la Educación Tecnológica y de Adultos (FAETA)</t>
  </si>
  <si>
    <t>Fondo de Aportaciones para la Seguridad Pública de los Estados y del Distrito Federal (FASP)</t>
  </si>
  <si>
    <t>Fondo de Aportaciones para el Fortalecimiento de las Entidades Federativas (FAFEF)</t>
  </si>
  <si>
    <t xml:space="preserve"> Convenios </t>
  </si>
  <si>
    <t>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</si>
  <si>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</si>
  <si>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</si>
  <si>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</si>
  <si>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</si>
  <si>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</si>
  <si>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para el Desarrollo de Zonas de Producción Minera</t>
  </si>
  <si>
    <t>Transferencias, Subsidios y Subvenciones, y Pensiones y Jubilaciones</t>
  </si>
  <si>
    <t xml:space="preserve">Otras Transferencias Federales Etiquetadas </t>
  </si>
  <si>
    <t>Otros Ingresos Etiquetados ( productos Financieros )</t>
  </si>
  <si>
    <t>Otros Convenios  con terceros (Etiquetados)</t>
  </si>
  <si>
    <t>Total de Transferencias Federales Etiquetadas</t>
  </si>
  <si>
    <t>Ingresos Derivados de Financiamientos</t>
  </si>
  <si>
    <t xml:space="preserve">Corto Plazo </t>
  </si>
  <si>
    <t>Largo Plazo</t>
  </si>
  <si>
    <t xml:space="preserve">Total de Ingresos </t>
  </si>
  <si>
    <t>Datos Informativos</t>
  </si>
  <si>
    <t>Ingresos Derivados de Financiamientos con</t>
  </si>
  <si>
    <t>Fuente de Pago de Ingresos de Libre Disposición</t>
  </si>
  <si>
    <t xml:space="preserve"> Ingresos Derivados de Financiamientos con Fuente de Pago de Transferencias Federales Etiquetadas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</si>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</sst>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000000"/>
      <name val="Encode Sans Expanded SemiBold"/>
      <family val="2"/>
    </font>
    <font>
      <b/>
      <sz val="7"/>
      <color rgb="FF000000"/>
      <name val="Encode Sans Expanded SemiBold"/>
      <family val="2"/>
    </font>
    <font>
      <sz val="11"/>
      <color theme="1"/>
      <name val="Encode Sans Expanded SemiBold"/>
      <family val="2"/>
    </font>
    <font>
      <b/>
      <sz val="10"/>
      <color rgb="FF000000"/>
      <name val="Encode Sans Expanded SemiBold"/>
      <family val="2"/>
    </font>
    <font>
      <sz val="10"/>
      <color theme="1"/>
      <name val="Encode Sans Expanded SemiBold"/>
      <family val="2"/>
    </font>
  </fonts>
  <fills count="5">
    <fill>
      <patternFill patternType="none"/>
    </fill>
    <fill>
      <patternFill patternType="gray125"/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5" fillId="3" borderId="2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20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5" fillId="3" borderId="17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3" borderId="2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37" fontId="7" fillId="2" borderId="2" xfId="1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/>
    <xf numFmtId="0" fontId="13" fillId="0" borderId="0" xfId="0" applyFont="1" applyFill="1" applyBorder="1"/>
    <xf numFmtId="0" fontId="11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/>
    <xf numFmtId="0" fontId="1" fillId="0" borderId="0" xfId="0" applyFont="1"/>
    <xf numFmtId="0" fontId="4" fillId="3" borderId="15" xfId="0" applyFont="1" applyFill="1" applyBorder="1" applyAlignment="1">
      <alignment horizontal="right" vertical="center"/>
    </xf>
    <xf numFmtId="3" fontId="5" fillId="3" borderId="17" xfId="0" applyNumberFormat="1" applyFont="1" applyFill="1" applyBorder="1" applyAlignment="1">
      <alignment horizontal="right" vertical="center"/>
    </xf>
    <xf numFmtId="0" fontId="4" fillId="3" borderId="16" xfId="0" applyFont="1" applyFill="1" applyBorder="1" applyAlignment="1">
      <alignment horizontal="left" vertical="center"/>
    </xf>
    <xf numFmtId="3" fontId="6" fillId="0" borderId="18" xfId="0" applyNumberFormat="1" applyFont="1" applyBorder="1" applyProtection="1">
      <protection locked="0"/>
    </xf>
    <xf numFmtId="3" fontId="5" fillId="3" borderId="17" xfId="0" applyNumberFormat="1" applyFont="1" applyFill="1" applyBorder="1" applyAlignment="1" applyProtection="1">
      <alignment horizontal="right" vertical="center"/>
      <protection locked="0"/>
    </xf>
    <xf numFmtId="3" fontId="5" fillId="0" borderId="17" xfId="0" applyNumberFormat="1" applyFont="1" applyFill="1" applyBorder="1" applyAlignment="1" applyProtection="1">
      <alignment horizontal="right" vertical="center"/>
      <protection locked="0"/>
    </xf>
    <xf numFmtId="3" fontId="5" fillId="3" borderId="19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3" fontId="4" fillId="3" borderId="17" xfId="0" applyNumberFormat="1" applyFont="1" applyFill="1" applyBorder="1" applyAlignment="1" applyProtection="1">
      <alignment horizontal="right" vertical="center"/>
      <protection locked="0"/>
    </xf>
    <xf numFmtId="3" fontId="4" fillId="3" borderId="17" xfId="0" applyNumberFormat="1" applyFont="1" applyFill="1" applyBorder="1" applyAlignment="1">
      <alignment horizontal="right" vertical="center"/>
    </xf>
    <xf numFmtId="0" fontId="4" fillId="3" borderId="17" xfId="0" applyFont="1" applyFill="1" applyBorder="1" applyAlignment="1">
      <alignment horizontal="left" vertical="center" wrapText="1"/>
    </xf>
    <xf numFmtId="3" fontId="4" fillId="3" borderId="19" xfId="0" applyNumberFormat="1" applyFont="1" applyFill="1" applyBorder="1" applyAlignment="1" applyProtection="1">
      <alignment vertical="center"/>
      <protection locked="0"/>
    </xf>
    <xf numFmtId="3" fontId="4" fillId="3" borderId="19" xfId="0" applyNumberFormat="1" applyFont="1" applyFill="1" applyBorder="1" applyAlignment="1" applyProtection="1">
      <alignment horizontal="right" vertical="center"/>
      <protection locked="0"/>
    </xf>
    <xf numFmtId="3" fontId="4" fillId="0" borderId="17" xfId="0" applyNumberFormat="1" applyFont="1" applyFill="1" applyBorder="1" applyAlignment="1" applyProtection="1">
      <alignment horizontal="right" vertical="center"/>
      <protection locked="0"/>
    </xf>
    <xf numFmtId="0" fontId="4" fillId="3" borderId="0" xfId="0" applyFont="1" applyFill="1" applyBorder="1" applyAlignment="1">
      <alignment horizontal="right" vertical="center"/>
    </xf>
    <xf numFmtId="3" fontId="4" fillId="3" borderId="19" xfId="0" applyNumberFormat="1" applyFont="1" applyFill="1" applyBorder="1" applyAlignment="1">
      <alignment vertical="center"/>
    </xf>
    <xf numFmtId="3" fontId="4" fillId="4" borderId="17" xfId="0" applyNumberFormat="1" applyFont="1" applyFill="1" applyBorder="1" applyAlignment="1" applyProtection="1">
      <alignment horizontal="right" vertical="center"/>
      <protection locked="0"/>
    </xf>
    <xf numFmtId="3" fontId="5" fillId="4" borderId="19" xfId="0" applyNumberFormat="1" applyFont="1" applyFill="1" applyBorder="1" applyAlignment="1">
      <alignment vertical="center"/>
    </xf>
    <xf numFmtId="3" fontId="4" fillId="3" borderId="21" xfId="0" applyNumberFormat="1" applyFont="1" applyFill="1" applyBorder="1" applyAlignment="1" applyProtection="1">
      <alignment horizontal="right" vertical="center"/>
      <protection locked="0"/>
    </xf>
    <xf numFmtId="3" fontId="4" fillId="3" borderId="22" xfId="0" applyNumberFormat="1" applyFont="1" applyFill="1" applyBorder="1" applyAlignment="1">
      <alignment vertical="center"/>
    </xf>
    <xf numFmtId="3" fontId="4" fillId="3" borderId="17" xfId="0" applyNumberFormat="1" applyFont="1" applyFill="1" applyBorder="1" applyAlignment="1">
      <alignment horizontal="center" vertical="center"/>
    </xf>
    <xf numFmtId="3" fontId="4" fillId="3" borderId="19" xfId="0" applyNumberFormat="1" applyFont="1" applyFill="1" applyBorder="1" applyAlignment="1">
      <alignment horizontal="right" vertical="center"/>
    </xf>
    <xf numFmtId="3" fontId="4" fillId="3" borderId="17" xfId="0" applyNumberFormat="1" applyFont="1" applyFill="1" applyBorder="1" applyAlignment="1">
      <alignment horizontal="justify" vertical="center" wrapText="1"/>
    </xf>
    <xf numFmtId="3" fontId="5" fillId="3" borderId="19" xfId="0" applyNumberFormat="1" applyFont="1" applyFill="1" applyBorder="1" applyAlignment="1">
      <alignment horizontal="right" vertical="center" wrapText="1"/>
    </xf>
    <xf numFmtId="3" fontId="1" fillId="0" borderId="0" xfId="0" applyNumberFormat="1" applyFont="1"/>
    <xf numFmtId="0" fontId="4" fillId="3" borderId="20" xfId="0" applyFont="1" applyFill="1" applyBorder="1" applyAlignment="1">
      <alignment horizontal="left" vertical="center"/>
    </xf>
    <xf numFmtId="3" fontId="4" fillId="3" borderId="21" xfId="0" applyNumberFormat="1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/>
    <xf numFmtId="0" fontId="2" fillId="3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/>
    <xf numFmtId="37" fontId="7" fillId="2" borderId="3" xfId="1" applyNumberFormat="1" applyFont="1" applyFill="1" applyBorder="1" applyAlignment="1" applyProtection="1">
      <alignment horizontal="center" vertical="center"/>
    </xf>
    <xf numFmtId="37" fontId="7" fillId="2" borderId="7" xfId="1" applyNumberFormat="1" applyFont="1" applyFill="1" applyBorder="1" applyAlignment="1" applyProtection="1">
      <alignment horizontal="center" vertical="center"/>
    </xf>
    <xf numFmtId="37" fontId="7" fillId="2" borderId="0" xfId="1" applyNumberFormat="1" applyFont="1" applyFill="1" applyBorder="1" applyAlignment="1" applyProtection="1">
      <alignment horizontal="center" vertical="center"/>
    </xf>
    <xf numFmtId="37" fontId="7" fillId="2" borderId="9" xfId="1" applyNumberFormat="1" applyFont="1" applyFill="1" applyBorder="1" applyAlignment="1" applyProtection="1">
      <alignment horizontal="center" vertical="center"/>
    </xf>
    <xf numFmtId="37" fontId="7" fillId="2" borderId="10" xfId="1" applyNumberFormat="1" applyFont="1" applyFill="1" applyBorder="1" applyAlignment="1" applyProtection="1">
      <alignment horizontal="center" vertical="center"/>
    </xf>
    <xf numFmtId="37" fontId="7" fillId="2" borderId="4" xfId="1" applyNumberFormat="1" applyFont="1" applyFill="1" applyBorder="1" applyAlignment="1" applyProtection="1">
      <alignment horizontal="center" vertical="center"/>
    </xf>
    <xf numFmtId="37" fontId="7" fillId="2" borderId="5" xfId="1" applyNumberFormat="1" applyFont="1" applyFill="1" applyBorder="1" applyAlignment="1" applyProtection="1">
      <alignment horizontal="center" vertical="center"/>
    </xf>
    <xf numFmtId="37" fontId="7" fillId="2" borderId="6" xfId="1" applyNumberFormat="1" applyFont="1" applyFill="1" applyBorder="1" applyAlignment="1" applyProtection="1">
      <alignment horizontal="center" vertical="center"/>
    </xf>
    <xf numFmtId="37" fontId="7" fillId="2" borderId="2" xfId="1" applyNumberFormat="1" applyFont="1" applyFill="1" applyBorder="1" applyAlignment="1" applyProtection="1">
      <alignment horizontal="center" vertical="center"/>
    </xf>
    <xf numFmtId="37" fontId="7" fillId="2" borderId="12" xfId="1" applyNumberFormat="1" applyFont="1" applyFill="1" applyBorder="1" applyAlignment="1" applyProtection="1">
      <alignment horizontal="center" vertical="center"/>
    </xf>
    <xf numFmtId="37" fontId="7" fillId="2" borderId="8" xfId="1" applyNumberFormat="1" applyFont="1" applyFill="1" applyBorder="1" applyAlignment="1" applyProtection="1">
      <alignment horizontal="center" vertical="center"/>
    </xf>
    <xf numFmtId="37" fontId="7" fillId="2" borderId="11" xfId="1" applyNumberFormat="1" applyFont="1" applyFill="1" applyBorder="1" applyAlignment="1" applyProtection="1">
      <alignment horizontal="center" vertical="center"/>
    </xf>
    <xf numFmtId="37" fontId="7" fillId="2" borderId="8" xfId="1" applyNumberFormat="1" applyFont="1" applyFill="1" applyBorder="1" applyAlignment="1" applyProtection="1">
      <alignment horizontal="center" vertical="center" wrapText="1"/>
    </xf>
    <xf numFmtId="37" fontId="7" fillId="2" borderId="11" xfId="1" applyNumberFormat="1" applyFont="1" applyFill="1" applyBorder="1" applyAlignment="1" applyProtection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justify" vertical="center" wrapText="1"/>
    </xf>
    <xf numFmtId="0" fontId="4" fillId="3" borderId="14" xfId="0" applyFont="1" applyFill="1" applyBorder="1" applyAlignment="1">
      <alignment horizontal="justify" vertical="center" wrapText="1"/>
    </xf>
    <xf numFmtId="0" fontId="4" fillId="3" borderId="15" xfId="0" applyFont="1" applyFill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152400</xdr:rowOff>
    </xdr:from>
    <xdr:to>
      <xdr:col>2</xdr:col>
      <xdr:colOff>1939288</xdr:colOff>
      <xdr:row>3</xdr:row>
      <xdr:rowOff>24675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:a14="http://schemas.microsoft.com/office/drawing/2010/main" xmlns:r="http://schemas.openxmlformats.org/officeDocument/2006/relationships" xmlns="" id="{48eb795f-e464-42ab-a944-db8f7f712d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3007" t="5952"/>
        <a:stretch>
          <a:fillRect/>
        </a:stretch>
      </xdr:blipFill>
      <xdr:spPr>
        <a:xfrm>
          <a:off x="447675" y="152400"/>
          <a:ext cx="1962150" cy="723900"/>
        </a:xfrm>
        <a:prstGeom prst="rect">
          <a:avLst/>
        </a:prstGeom>
      </xdr:spPr>
    </xdr:pic>
    <xdr:clientData/>
  </xdr:twoCellAnchor>
  <xdr:twoCellAnchor editAs="oneCell">
    <xdr:from>
      <xdr:col>7</xdr:col>
      <xdr:colOff>161925</xdr:colOff>
      <xdr:row>0</xdr:row>
      <xdr:rowOff>47625</xdr:rowOff>
    </xdr:from>
    <xdr:to>
      <xdr:col>7</xdr:col>
      <xdr:colOff>945558</xdr:colOff>
      <xdr:row>3</xdr:row>
      <xdr:rowOff>63900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:a14="http://schemas.microsoft.com/office/drawing/2010/main" xmlns:r="http://schemas.openxmlformats.org/officeDocument/2006/relationships" xmlns="" id="{381ad9cc-968f-4a64-945f-2176d182e8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5025" y="47625"/>
          <a:ext cx="781050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93"/>
  <sheetViews>
    <sheetView showGridLines="0" tabSelected="1" topLeftCell="A88" workbookViewId="0">
      <selection activeCell="F104" sqref="F104"/>
    </sheetView>
  </sheetViews>
  <sheetFormatPr baseColWidth="10" defaultColWidth="11.42578125" defaultRowHeight="14.45" customHeight="1" x14ac:dyDescent="0.25"/>
  <cols>
    <col min="1" max="1" width="3.140625" style="54" customWidth="1"/>
    <col min="2" max="2" width="3.85546875" style="54" customWidth="1"/>
    <col min="3" max="3" width="61.5703125" style="54" customWidth="1"/>
    <col min="4" max="4" width="20.42578125" style="54" customWidth="1"/>
    <col min="5" max="5" width="17.5703125" style="54" customWidth="1"/>
    <col min="6" max="6" width="18.85546875" style="54" customWidth="1"/>
    <col min="7" max="7" width="18" style="54" customWidth="1"/>
    <col min="8" max="9" width="17.28515625" style="54" customWidth="1"/>
    <col min="10" max="10" width="1.42578125" style="54" customWidth="1"/>
    <col min="11" max="11" width="11.42578125" style="54" customWidth="1"/>
    <col min="12" max="12" width="13.28515625" style="54" bestFit="1" customWidth="1"/>
    <col min="13" max="13" width="13" style="54" bestFit="1" customWidth="1"/>
    <col min="14" max="14" width="11.42578125" style="54" customWidth="1"/>
    <col min="15" max="16384" width="11.42578125" style="54"/>
  </cols>
  <sheetData>
    <row r="1" spans="1:9" s="16" customFormat="1" ht="26.25" customHeight="1" x14ac:dyDescent="0.45">
      <c r="A1" s="71" t="s">
        <v>0</v>
      </c>
      <c r="B1" s="71"/>
      <c r="C1" s="71"/>
      <c r="D1" s="71"/>
      <c r="E1" s="71"/>
      <c r="F1" s="71"/>
      <c r="G1" s="71"/>
      <c r="H1" s="71"/>
      <c r="I1" s="71"/>
    </row>
    <row r="2" spans="1:9" s="17" customFormat="1" ht="21.75" customHeight="1" x14ac:dyDescent="0.45">
      <c r="A2" s="72" t="s">
        <v>1</v>
      </c>
      <c r="B2" s="72"/>
      <c r="C2" s="72"/>
      <c r="D2" s="72"/>
      <c r="E2" s="72"/>
      <c r="F2" s="72"/>
      <c r="G2" s="72"/>
      <c r="H2" s="72"/>
      <c r="I2" s="72"/>
    </row>
    <row r="3" spans="1:9" s="18" customFormat="1" ht="18.75" customHeight="1" x14ac:dyDescent="0.55000000000000004">
      <c r="A3" s="73" t="s">
        <v>2</v>
      </c>
      <c r="B3" s="73"/>
      <c r="C3" s="73"/>
      <c r="D3" s="73"/>
      <c r="E3" s="73"/>
      <c r="F3" s="73"/>
      <c r="G3" s="73"/>
      <c r="H3" s="73"/>
      <c r="I3" s="73"/>
    </row>
    <row r="4" spans="1:9" s="18" customFormat="1" ht="7.5" customHeight="1" x14ac:dyDescent="0.55000000000000004">
      <c r="A4" s="19"/>
      <c r="B4" s="19"/>
      <c r="C4" s="19"/>
      <c r="D4" s="20"/>
      <c r="E4" s="20"/>
      <c r="F4" s="20"/>
      <c r="G4" s="20"/>
      <c r="H4" s="20"/>
      <c r="I4" s="19"/>
    </row>
    <row r="5" spans="1:9" s="21" customFormat="1" ht="15" customHeight="1" x14ac:dyDescent="0.25">
      <c r="A5" s="15" t="s">
        <v>3</v>
      </c>
      <c r="B5" s="55"/>
      <c r="C5" s="55"/>
      <c r="D5" s="60" t="s">
        <v>4</v>
      </c>
      <c r="E5" s="61"/>
      <c r="F5" s="61"/>
      <c r="G5" s="61"/>
      <c r="H5" s="62"/>
      <c r="I5" s="63" t="s">
        <v>5</v>
      </c>
    </row>
    <row r="6" spans="1:9" s="21" customFormat="1" ht="15" customHeight="1" x14ac:dyDescent="0.25">
      <c r="A6" s="56"/>
      <c r="B6" s="57"/>
      <c r="C6" s="57"/>
      <c r="D6" s="65" t="s">
        <v>6</v>
      </c>
      <c r="E6" s="67" t="s">
        <v>7</v>
      </c>
      <c r="F6" s="67" t="s">
        <v>8</v>
      </c>
      <c r="G6" s="67" t="s">
        <v>9</v>
      </c>
      <c r="H6" s="67" t="s">
        <v>10</v>
      </c>
      <c r="I6" s="56"/>
    </row>
    <row r="7" spans="1:9" s="21" customFormat="1" ht="15" customHeight="1" x14ac:dyDescent="0.25">
      <c r="A7" s="58"/>
      <c r="B7" s="59"/>
      <c r="C7" s="59"/>
      <c r="D7" s="66"/>
      <c r="E7" s="68"/>
      <c r="F7" s="68"/>
      <c r="G7" s="68"/>
      <c r="H7" s="68"/>
      <c r="I7" s="64"/>
    </row>
    <row r="8" spans="1:9" s="22" customFormat="1" ht="4.5" customHeight="1" x14ac:dyDescent="0.25">
      <c r="A8" s="74"/>
      <c r="B8" s="75"/>
      <c r="C8" s="76"/>
      <c r="D8" s="23"/>
      <c r="E8" s="23"/>
      <c r="F8" s="23"/>
      <c r="G8" s="23"/>
      <c r="H8" s="23"/>
      <c r="I8" s="23"/>
    </row>
    <row r="9" spans="1:9" s="22" customFormat="1" ht="15" x14ac:dyDescent="0.25">
      <c r="A9" s="10" t="s">
        <v>11</v>
      </c>
      <c r="B9" s="9"/>
      <c r="C9" s="8"/>
      <c r="D9" s="24"/>
      <c r="E9" s="24"/>
      <c r="F9" s="24"/>
      <c r="G9" s="24"/>
      <c r="H9" s="24"/>
      <c r="I9" s="24"/>
    </row>
    <row r="10" spans="1:9" s="22" customFormat="1" ht="15" x14ac:dyDescent="0.25">
      <c r="A10" s="25"/>
      <c r="B10" s="7" t="s">
        <v>12</v>
      </c>
      <c r="C10" s="8"/>
      <c r="D10" s="26">
        <v>7108479303</v>
      </c>
      <c r="E10" s="27">
        <v>0</v>
      </c>
      <c r="F10" s="27">
        <f>D10+E10</f>
        <v>7108479303</v>
      </c>
      <c r="G10" s="27">
        <v>1828358967</v>
      </c>
      <c r="H10" s="27">
        <v>1828358967</v>
      </c>
      <c r="I10" s="24">
        <f>H10-D10</f>
        <v>-5280120336</v>
      </c>
    </row>
    <row r="11" spans="1:9" s="22" customFormat="1" ht="15" x14ac:dyDescent="0.25">
      <c r="A11" s="25"/>
      <c r="B11" s="7" t="s">
        <v>13</v>
      </c>
      <c r="C11" s="8"/>
      <c r="D11" s="27">
        <v>0</v>
      </c>
      <c r="E11" s="27">
        <v>0</v>
      </c>
      <c r="F11" s="27">
        <f t="shared" ref="F11:F23" si="0">D11+E11</f>
        <v>0</v>
      </c>
      <c r="G11" s="27">
        <v>0</v>
      </c>
      <c r="H11" s="27">
        <v>0</v>
      </c>
      <c r="I11" s="24">
        <f t="shared" ref="I11:I28" si="1">H11-D11</f>
        <v>0</v>
      </c>
    </row>
    <row r="12" spans="1:9" s="22" customFormat="1" ht="15" x14ac:dyDescent="0.25">
      <c r="A12" s="25"/>
      <c r="B12" s="7" t="s">
        <v>14</v>
      </c>
      <c r="C12" s="8"/>
      <c r="D12" s="27">
        <v>0</v>
      </c>
      <c r="E12" s="27">
        <v>0</v>
      </c>
      <c r="F12" s="27">
        <f t="shared" si="0"/>
        <v>0</v>
      </c>
      <c r="G12" s="27">
        <v>0</v>
      </c>
      <c r="H12" s="27">
        <v>0</v>
      </c>
      <c r="I12" s="24">
        <f t="shared" si="1"/>
        <v>0</v>
      </c>
    </row>
    <row r="13" spans="1:9" s="22" customFormat="1" ht="15" x14ac:dyDescent="0.25">
      <c r="A13" s="25"/>
      <c r="B13" s="7" t="s">
        <v>15</v>
      </c>
      <c r="C13" s="8"/>
      <c r="D13" s="27">
        <v>2539812684</v>
      </c>
      <c r="E13" s="27">
        <v>0</v>
      </c>
      <c r="F13" s="27">
        <f t="shared" si="0"/>
        <v>2539812684</v>
      </c>
      <c r="G13" s="27">
        <v>1396147253</v>
      </c>
      <c r="H13" s="27">
        <v>1396147253</v>
      </c>
      <c r="I13" s="24">
        <f t="shared" si="1"/>
        <v>-1143665431</v>
      </c>
    </row>
    <row r="14" spans="1:9" s="22" customFormat="1" ht="15" x14ac:dyDescent="0.25">
      <c r="A14" s="25"/>
      <c r="B14" s="7" t="s">
        <v>16</v>
      </c>
      <c r="C14" s="8"/>
      <c r="D14" s="27">
        <v>210611205</v>
      </c>
      <c r="E14" s="27">
        <v>0</v>
      </c>
      <c r="F14" s="27">
        <f t="shared" si="0"/>
        <v>210611205</v>
      </c>
      <c r="G14" s="27">
        <v>135929334</v>
      </c>
      <c r="H14" s="27">
        <v>135929334</v>
      </c>
      <c r="I14" s="24">
        <f t="shared" si="1"/>
        <v>-74681871</v>
      </c>
    </row>
    <row r="15" spans="1:9" s="22" customFormat="1" ht="15" x14ac:dyDescent="0.25">
      <c r="A15" s="25"/>
      <c r="B15" s="7" t="s">
        <v>17</v>
      </c>
      <c r="C15" s="8"/>
      <c r="D15" s="27">
        <v>488332194</v>
      </c>
      <c r="E15" s="27">
        <v>0</v>
      </c>
      <c r="F15" s="27">
        <f t="shared" si="0"/>
        <v>488332194</v>
      </c>
      <c r="G15" s="28">
        <v>730299254</v>
      </c>
      <c r="H15" s="28">
        <v>730299254</v>
      </c>
      <c r="I15" s="24">
        <f t="shared" si="1"/>
        <v>241967060</v>
      </c>
    </row>
    <row r="16" spans="1:9" s="22" customFormat="1" ht="23.25" customHeight="1" x14ac:dyDescent="0.25">
      <c r="A16" s="25"/>
      <c r="B16" s="69" t="s">
        <v>18</v>
      </c>
      <c r="C16" s="8"/>
      <c r="D16" s="27">
        <v>0</v>
      </c>
      <c r="E16" s="27">
        <v>0</v>
      </c>
      <c r="F16" s="27">
        <f t="shared" si="0"/>
        <v>0</v>
      </c>
      <c r="G16" s="27">
        <v>0</v>
      </c>
      <c r="H16" s="27">
        <v>0</v>
      </c>
      <c r="I16" s="24">
        <f t="shared" si="1"/>
        <v>0</v>
      </c>
    </row>
    <row r="17" spans="1:9" s="22" customFormat="1" ht="16.5" customHeight="1" x14ac:dyDescent="0.25">
      <c r="A17" s="25"/>
      <c r="B17" s="7" t="s">
        <v>19</v>
      </c>
      <c r="C17" s="8"/>
      <c r="D17" s="29">
        <f t="shared" ref="D17:H17" si="2">SUM(D18:D28)</f>
        <v>31918240200</v>
      </c>
      <c r="E17" s="29">
        <f t="shared" si="2"/>
        <v>0</v>
      </c>
      <c r="F17" s="29">
        <f t="shared" si="2"/>
        <v>31918240200</v>
      </c>
      <c r="G17" s="29">
        <f t="shared" si="2"/>
        <v>8793214699</v>
      </c>
      <c r="H17" s="29">
        <f t="shared" si="2"/>
        <v>8793214699</v>
      </c>
      <c r="I17" s="29">
        <f>SUM(I18:I28)</f>
        <v>-5463235580</v>
      </c>
    </row>
    <row r="18" spans="1:9" s="22" customFormat="1" ht="15" x14ac:dyDescent="0.25">
      <c r="A18" s="25"/>
      <c r="B18" s="30"/>
      <c r="C18" s="31" t="s">
        <v>20</v>
      </c>
      <c r="D18" s="32">
        <v>24346161327</v>
      </c>
      <c r="E18" s="32"/>
      <c r="F18" s="32">
        <f t="shared" si="0"/>
        <v>24346161327</v>
      </c>
      <c r="G18" s="32">
        <v>6684371406</v>
      </c>
      <c r="H18" s="32">
        <v>6684371406</v>
      </c>
      <c r="I18" s="33">
        <v>0</v>
      </c>
    </row>
    <row r="19" spans="1:9" s="22" customFormat="1" ht="15" x14ac:dyDescent="0.25">
      <c r="A19" s="25"/>
      <c r="B19" s="30"/>
      <c r="C19" s="31" t="s">
        <v>21</v>
      </c>
      <c r="D19" s="32">
        <v>1272192740</v>
      </c>
      <c r="E19" s="32"/>
      <c r="F19" s="32">
        <f t="shared" si="0"/>
        <v>1272192740</v>
      </c>
      <c r="G19" s="32">
        <v>348009735</v>
      </c>
      <c r="H19" s="32">
        <v>348009735</v>
      </c>
      <c r="I19" s="33">
        <f t="shared" si="1"/>
        <v>-924183005</v>
      </c>
    </row>
    <row r="20" spans="1:9" s="22" customFormat="1" ht="15" x14ac:dyDescent="0.25">
      <c r="A20" s="25"/>
      <c r="B20" s="30"/>
      <c r="C20" s="31" t="s">
        <v>22</v>
      </c>
      <c r="D20" s="32">
        <v>1196812981</v>
      </c>
      <c r="E20" s="32"/>
      <c r="F20" s="32">
        <f t="shared" si="0"/>
        <v>1196812981</v>
      </c>
      <c r="G20" s="32">
        <v>284989024</v>
      </c>
      <c r="H20" s="32">
        <v>284989024</v>
      </c>
      <c r="I20" s="33">
        <f t="shared" si="1"/>
        <v>-911823957</v>
      </c>
    </row>
    <row r="21" spans="1:9" s="22" customFormat="1" ht="15" x14ac:dyDescent="0.25">
      <c r="A21" s="25"/>
      <c r="B21" s="30"/>
      <c r="C21" s="31" t="s">
        <v>23</v>
      </c>
      <c r="D21" s="32">
        <v>0</v>
      </c>
      <c r="E21" s="32">
        <v>0</v>
      </c>
      <c r="F21" s="32">
        <f t="shared" si="0"/>
        <v>0</v>
      </c>
      <c r="G21" s="32">
        <v>0</v>
      </c>
      <c r="H21" s="32">
        <v>0</v>
      </c>
      <c r="I21" s="33">
        <f t="shared" si="1"/>
        <v>0</v>
      </c>
    </row>
    <row r="22" spans="1:9" s="22" customFormat="1" ht="15" x14ac:dyDescent="0.25">
      <c r="A22" s="25"/>
      <c r="B22" s="30"/>
      <c r="C22" s="31" t="s">
        <v>24</v>
      </c>
      <c r="D22" s="32">
        <v>149552435</v>
      </c>
      <c r="E22" s="32"/>
      <c r="F22" s="32">
        <f t="shared" si="0"/>
        <v>149552435</v>
      </c>
      <c r="G22" s="32">
        <v>39469319</v>
      </c>
      <c r="H22" s="32">
        <v>39469319</v>
      </c>
      <c r="I22" s="33">
        <f t="shared" si="1"/>
        <v>-110083116</v>
      </c>
    </row>
    <row r="23" spans="1:9" s="22" customFormat="1" ht="33.75" customHeight="1" x14ac:dyDescent="0.25">
      <c r="A23" s="25"/>
      <c r="B23" s="30"/>
      <c r="C23" s="34" t="s">
        <v>25</v>
      </c>
      <c r="D23" s="35">
        <v>543983987</v>
      </c>
      <c r="E23" s="35"/>
      <c r="F23" s="32">
        <f t="shared" si="0"/>
        <v>543983987</v>
      </c>
      <c r="G23" s="35">
        <v>138152533</v>
      </c>
      <c r="H23" s="35">
        <v>138152533</v>
      </c>
      <c r="I23" s="33">
        <f t="shared" si="1"/>
        <v>-405831454</v>
      </c>
    </row>
    <row r="24" spans="1:9" s="22" customFormat="1" ht="15" x14ac:dyDescent="0.25">
      <c r="A24" s="25"/>
      <c r="B24" s="30"/>
      <c r="C24" s="31" t="s">
        <v>26</v>
      </c>
      <c r="D24" s="35">
        <v>0</v>
      </c>
      <c r="E24" s="35">
        <v>0</v>
      </c>
      <c r="F24" s="32">
        <v>0</v>
      </c>
      <c r="G24" s="35">
        <v>0</v>
      </c>
      <c r="H24" s="35">
        <v>0</v>
      </c>
      <c r="I24" s="33">
        <f t="shared" si="1"/>
        <v>0</v>
      </c>
    </row>
    <row r="25" spans="1:9" s="22" customFormat="1" ht="15" x14ac:dyDescent="0.25">
      <c r="A25" s="25"/>
      <c r="B25" s="30"/>
      <c r="C25" s="31" t="s">
        <v>27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3">
        <f t="shared" si="1"/>
        <v>0</v>
      </c>
    </row>
    <row r="26" spans="1:9" s="22" customFormat="1" ht="15" x14ac:dyDescent="0.25">
      <c r="A26" s="25"/>
      <c r="B26" s="30"/>
      <c r="C26" s="31" t="s">
        <v>28</v>
      </c>
      <c r="D26" s="32">
        <v>1300903497</v>
      </c>
      <c r="E26" s="32"/>
      <c r="F26" s="32">
        <f t="shared" ref="F26:F28" si="3">D26+E26</f>
        <v>1300903497</v>
      </c>
      <c r="G26" s="32">
        <v>257300192</v>
      </c>
      <c r="H26" s="32">
        <v>257300192</v>
      </c>
      <c r="I26" s="33">
        <f t="shared" si="1"/>
        <v>-1043603305</v>
      </c>
    </row>
    <row r="27" spans="1:9" s="22" customFormat="1" ht="15" x14ac:dyDescent="0.25">
      <c r="A27" s="25"/>
      <c r="B27" s="30"/>
      <c r="C27" s="31" t="s">
        <v>29</v>
      </c>
      <c r="D27" s="32">
        <v>3108633233</v>
      </c>
      <c r="E27" s="32"/>
      <c r="F27" s="32">
        <f t="shared" si="3"/>
        <v>3108633233</v>
      </c>
      <c r="G27" s="32">
        <v>1040922490</v>
      </c>
      <c r="H27" s="32">
        <v>1040922490</v>
      </c>
      <c r="I27" s="33">
        <f t="shared" si="1"/>
        <v>-2067710743</v>
      </c>
    </row>
    <row r="28" spans="1:9" s="22" customFormat="1" ht="15" x14ac:dyDescent="0.25">
      <c r="A28" s="25"/>
      <c r="B28" s="30"/>
      <c r="C28" s="31" t="s">
        <v>30</v>
      </c>
      <c r="D28" s="36">
        <v>0</v>
      </c>
      <c r="E28" s="36">
        <v>0</v>
      </c>
      <c r="F28" s="32">
        <f t="shared" si="3"/>
        <v>0</v>
      </c>
      <c r="G28" s="36">
        <v>0</v>
      </c>
      <c r="H28" s="36">
        <v>0</v>
      </c>
      <c r="I28" s="33">
        <f t="shared" si="1"/>
        <v>0</v>
      </c>
    </row>
    <row r="29" spans="1:9" s="22" customFormat="1" ht="15" x14ac:dyDescent="0.25">
      <c r="A29" s="25"/>
      <c r="B29" s="7" t="s">
        <v>31</v>
      </c>
      <c r="C29" s="8"/>
      <c r="D29" s="29">
        <f t="shared" ref="D29:I29" si="4">SUM(D30:D34)</f>
        <v>1132725834</v>
      </c>
      <c r="E29" s="29">
        <f t="shared" si="4"/>
        <v>0</v>
      </c>
      <c r="F29" s="29">
        <f t="shared" si="4"/>
        <v>1132725834</v>
      </c>
      <c r="G29" s="29">
        <f t="shared" si="4"/>
        <v>273904515</v>
      </c>
      <c r="H29" s="29">
        <f t="shared" si="4"/>
        <v>273904515</v>
      </c>
      <c r="I29" s="29">
        <f t="shared" si="4"/>
        <v>-858821319</v>
      </c>
    </row>
    <row r="30" spans="1:9" s="22" customFormat="1" ht="15" x14ac:dyDescent="0.25">
      <c r="A30" s="25"/>
      <c r="B30" s="30"/>
      <c r="C30" s="31" t="s">
        <v>32</v>
      </c>
      <c r="D30" s="32">
        <v>0</v>
      </c>
      <c r="E30" s="32">
        <v>0</v>
      </c>
      <c r="F30" s="32">
        <f t="shared" ref="F30:F35" si="5">D30+E30</f>
        <v>0</v>
      </c>
      <c r="G30" s="37">
        <v>20395</v>
      </c>
      <c r="H30" s="37">
        <v>20395</v>
      </c>
      <c r="I30" s="33">
        <f t="shared" ref="I30:I40" si="6">H30-D30</f>
        <v>20395</v>
      </c>
    </row>
    <row r="31" spans="1:9" s="22" customFormat="1" ht="15" x14ac:dyDescent="0.25">
      <c r="A31" s="25"/>
      <c r="B31" s="30"/>
      <c r="C31" s="31" t="s">
        <v>33</v>
      </c>
      <c r="D31" s="32">
        <v>137677324</v>
      </c>
      <c r="E31" s="32">
        <v>0</v>
      </c>
      <c r="F31" s="32">
        <f t="shared" si="5"/>
        <v>137677324</v>
      </c>
      <c r="G31" s="32">
        <v>34419330</v>
      </c>
      <c r="H31" s="32">
        <v>34419330</v>
      </c>
      <c r="I31" s="33">
        <f t="shared" si="6"/>
        <v>-103257994</v>
      </c>
    </row>
    <row r="32" spans="1:9" s="22" customFormat="1" ht="15" x14ac:dyDescent="0.25">
      <c r="A32" s="25"/>
      <c r="B32" s="30"/>
      <c r="C32" s="31" t="s">
        <v>34</v>
      </c>
      <c r="D32" s="32">
        <v>651056130</v>
      </c>
      <c r="E32" s="32">
        <v>0</v>
      </c>
      <c r="F32" s="32">
        <f t="shared" si="5"/>
        <v>651056130</v>
      </c>
      <c r="G32" s="37">
        <v>154068579</v>
      </c>
      <c r="H32" s="37">
        <v>154068579</v>
      </c>
      <c r="I32" s="33">
        <f t="shared" si="6"/>
        <v>-496987551</v>
      </c>
    </row>
    <row r="33" spans="1:10" s="22" customFormat="1" ht="32.25" customHeight="1" x14ac:dyDescent="0.25">
      <c r="A33" s="25"/>
      <c r="B33" s="30"/>
      <c r="C33" s="34" t="s">
        <v>35</v>
      </c>
      <c r="D33" s="35">
        <v>22457573</v>
      </c>
      <c r="E33" s="35">
        <v>0</v>
      </c>
      <c r="F33" s="32">
        <f t="shared" si="5"/>
        <v>22457573</v>
      </c>
      <c r="G33" s="35">
        <v>8152608</v>
      </c>
      <c r="H33" s="35">
        <v>8152608</v>
      </c>
      <c r="I33" s="33">
        <f t="shared" si="6"/>
        <v>-14304965</v>
      </c>
    </row>
    <row r="34" spans="1:10" s="22" customFormat="1" ht="15" x14ac:dyDescent="0.25">
      <c r="A34" s="25"/>
      <c r="B34" s="30"/>
      <c r="C34" s="31" t="s">
        <v>36</v>
      </c>
      <c r="D34" s="32">
        <v>321534807</v>
      </c>
      <c r="E34" s="32">
        <v>0</v>
      </c>
      <c r="F34" s="32">
        <f t="shared" si="5"/>
        <v>321534807</v>
      </c>
      <c r="G34" s="37">
        <v>77243603</v>
      </c>
      <c r="H34" s="37">
        <v>77243603</v>
      </c>
      <c r="I34" s="33">
        <f t="shared" si="6"/>
        <v>-244291204</v>
      </c>
    </row>
    <row r="35" spans="1:10" s="22" customFormat="1" ht="15" x14ac:dyDescent="0.25">
      <c r="A35" s="25"/>
      <c r="B35" s="9" t="s">
        <v>37</v>
      </c>
      <c r="C35" s="8"/>
      <c r="D35" s="27">
        <v>0</v>
      </c>
      <c r="E35" s="27">
        <v>0</v>
      </c>
      <c r="F35" s="32">
        <f t="shared" si="5"/>
        <v>0</v>
      </c>
      <c r="G35" s="27">
        <v>0</v>
      </c>
      <c r="H35" s="27">
        <v>0</v>
      </c>
      <c r="I35" s="24">
        <f t="shared" si="6"/>
        <v>0</v>
      </c>
    </row>
    <row r="36" spans="1:10" s="22" customFormat="1" ht="15" x14ac:dyDescent="0.25">
      <c r="A36" s="25"/>
      <c r="B36" s="9" t="s">
        <v>38</v>
      </c>
      <c r="C36" s="8"/>
      <c r="D36" s="24">
        <f t="shared" ref="D36:I36" si="7">D37</f>
        <v>0</v>
      </c>
      <c r="E36" s="24">
        <f t="shared" si="7"/>
        <v>0</v>
      </c>
      <c r="F36" s="24">
        <f t="shared" si="7"/>
        <v>0</v>
      </c>
      <c r="G36" s="24">
        <f t="shared" si="7"/>
        <v>0</v>
      </c>
      <c r="H36" s="24">
        <f t="shared" si="7"/>
        <v>0</v>
      </c>
      <c r="I36" s="24">
        <f t="shared" si="7"/>
        <v>0</v>
      </c>
    </row>
    <row r="37" spans="1:10" s="22" customFormat="1" ht="15" x14ac:dyDescent="0.25">
      <c r="A37" s="25"/>
      <c r="B37" s="30"/>
      <c r="C37" s="31" t="s">
        <v>39</v>
      </c>
      <c r="D37" s="32">
        <v>0</v>
      </c>
      <c r="E37" s="32">
        <v>0</v>
      </c>
      <c r="F37" s="32">
        <f t="shared" ref="F37" si="8">D37+E37</f>
        <v>0</v>
      </c>
      <c r="G37" s="32">
        <v>0</v>
      </c>
      <c r="H37" s="32">
        <v>0</v>
      </c>
      <c r="I37" s="33">
        <f t="shared" si="6"/>
        <v>0</v>
      </c>
    </row>
    <row r="38" spans="1:10" s="22" customFormat="1" ht="15" x14ac:dyDescent="0.25">
      <c r="A38" s="25"/>
      <c r="B38" s="7" t="s">
        <v>40</v>
      </c>
      <c r="C38" s="8"/>
      <c r="D38" s="24">
        <f>SUM(D39:D40)</f>
        <v>0</v>
      </c>
      <c r="E38" s="24">
        <f t="shared" ref="E38:I38" si="9">SUM(E39:E40)</f>
        <v>0</v>
      </c>
      <c r="F38" s="24">
        <f t="shared" si="9"/>
        <v>0</v>
      </c>
      <c r="G38" s="24">
        <f t="shared" si="9"/>
        <v>0</v>
      </c>
      <c r="H38" s="24">
        <f t="shared" si="9"/>
        <v>0</v>
      </c>
      <c r="I38" s="24">
        <f t="shared" si="9"/>
        <v>0</v>
      </c>
    </row>
    <row r="39" spans="1:10" s="22" customFormat="1" ht="15" x14ac:dyDescent="0.25">
      <c r="A39" s="25"/>
      <c r="B39" s="30"/>
      <c r="C39" s="31" t="s">
        <v>41</v>
      </c>
      <c r="D39" s="32">
        <v>0</v>
      </c>
      <c r="E39" s="32">
        <v>0</v>
      </c>
      <c r="F39" s="32">
        <f t="shared" ref="F39" si="10">D39+E39</f>
        <v>0</v>
      </c>
      <c r="G39" s="32">
        <v>0</v>
      </c>
      <c r="H39" s="32">
        <v>0</v>
      </c>
      <c r="I39" s="33">
        <f t="shared" si="6"/>
        <v>0</v>
      </c>
      <c r="J39" s="38"/>
    </row>
    <row r="40" spans="1:10" s="22" customFormat="1" ht="15" x14ac:dyDescent="0.25">
      <c r="A40" s="25"/>
      <c r="B40" s="30"/>
      <c r="C40" s="31" t="s">
        <v>42</v>
      </c>
      <c r="D40" s="32"/>
      <c r="E40" s="32"/>
      <c r="F40" s="32"/>
      <c r="G40" s="32"/>
      <c r="H40" s="32"/>
      <c r="I40" s="33">
        <f t="shared" si="6"/>
        <v>0</v>
      </c>
    </row>
    <row r="41" spans="1:10" s="22" customFormat="1" ht="9" customHeight="1" x14ac:dyDescent="0.25">
      <c r="A41" s="25"/>
      <c r="B41" s="30"/>
      <c r="C41" s="31"/>
      <c r="D41" s="33"/>
      <c r="E41" s="33"/>
      <c r="F41" s="33"/>
      <c r="G41" s="33"/>
      <c r="H41" s="33"/>
      <c r="I41" s="33"/>
    </row>
    <row r="42" spans="1:10" s="22" customFormat="1" ht="15" x14ac:dyDescent="0.25">
      <c r="A42" s="10" t="s">
        <v>43</v>
      </c>
      <c r="B42" s="9"/>
      <c r="C42" s="8"/>
      <c r="D42" s="29">
        <f>D10+D11+D12+D13+D14+D15+D16+D17+D29+D35+D36+D38</f>
        <v>43398201420</v>
      </c>
      <c r="E42" s="29">
        <f t="shared" ref="E42:I42" si="11">E10+E11+E12+E13+E14+E15+E16+E17+E29+E35+E36+E38</f>
        <v>0</v>
      </c>
      <c r="F42" s="29">
        <f t="shared" si="11"/>
        <v>43398201420</v>
      </c>
      <c r="G42" s="29">
        <f>G10+G11+G12+G13+G14+G15+G16+G17+G29+G35+G36+G38</f>
        <v>13157854022</v>
      </c>
      <c r="H42" s="29">
        <f t="shared" si="11"/>
        <v>13157854022</v>
      </c>
      <c r="I42" s="29">
        <f t="shared" si="11"/>
        <v>-12578557477</v>
      </c>
    </row>
    <row r="43" spans="1:10" s="22" customFormat="1" ht="6.75" customHeight="1" x14ac:dyDescent="0.25">
      <c r="A43" s="6"/>
      <c r="B43" s="70"/>
      <c r="C43" s="11"/>
      <c r="D43" s="39"/>
      <c r="E43" s="39"/>
      <c r="F43" s="39"/>
      <c r="G43" s="39"/>
      <c r="H43" s="39"/>
      <c r="I43" s="39"/>
    </row>
    <row r="44" spans="1:10" s="22" customFormat="1" ht="15" x14ac:dyDescent="0.25">
      <c r="A44" s="10" t="s">
        <v>44</v>
      </c>
      <c r="B44" s="9"/>
      <c r="C44" s="8"/>
      <c r="D44" s="40"/>
      <c r="E44" s="40"/>
      <c r="F44" s="40"/>
      <c r="G44" s="40"/>
      <c r="H44" s="40"/>
      <c r="I44" s="41">
        <f>IF(I42&gt;=1,I42,0)</f>
        <v>0</v>
      </c>
    </row>
    <row r="45" spans="1:10" s="22" customFormat="1" ht="9.75" customHeight="1" x14ac:dyDescent="0.25">
      <c r="A45" s="3"/>
      <c r="B45" s="2"/>
      <c r="C45" s="1"/>
      <c r="D45" s="42"/>
      <c r="E45" s="42"/>
      <c r="F45" s="42"/>
      <c r="G45" s="42"/>
      <c r="H45" s="42"/>
      <c r="I45" s="43"/>
    </row>
    <row r="46" spans="1:10" s="21" customFormat="1" ht="15" x14ac:dyDescent="0.25">
      <c r="A46" s="15" t="s">
        <v>3</v>
      </c>
      <c r="B46" s="55"/>
      <c r="C46" s="55"/>
      <c r="D46" s="60" t="s">
        <v>4</v>
      </c>
      <c r="E46" s="61"/>
      <c r="F46" s="61"/>
      <c r="G46" s="61"/>
      <c r="H46" s="62"/>
      <c r="I46" s="63" t="s">
        <v>5</v>
      </c>
    </row>
    <row r="47" spans="1:10" s="21" customFormat="1" ht="11.25" customHeight="1" x14ac:dyDescent="0.25">
      <c r="A47" s="56"/>
      <c r="B47" s="57"/>
      <c r="C47" s="57"/>
      <c r="D47" s="65" t="s">
        <v>6</v>
      </c>
      <c r="E47" s="67" t="s">
        <v>45</v>
      </c>
      <c r="F47" s="67" t="s">
        <v>8</v>
      </c>
      <c r="G47" s="67" t="s">
        <v>9</v>
      </c>
      <c r="H47" s="67" t="s">
        <v>10</v>
      </c>
      <c r="I47" s="56"/>
    </row>
    <row r="48" spans="1:10" s="21" customFormat="1" ht="9" customHeight="1" x14ac:dyDescent="0.25">
      <c r="A48" s="58"/>
      <c r="B48" s="59"/>
      <c r="C48" s="59"/>
      <c r="D48" s="66"/>
      <c r="E48" s="68" t="s">
        <v>46</v>
      </c>
      <c r="F48" s="68"/>
      <c r="G48" s="68"/>
      <c r="H48" s="68"/>
      <c r="I48" s="64"/>
    </row>
    <row r="49" spans="1:9" s="22" customFormat="1" ht="15" x14ac:dyDescent="0.25">
      <c r="A49" s="10" t="s">
        <v>47</v>
      </c>
      <c r="B49" s="9"/>
      <c r="C49" s="8"/>
      <c r="D49" s="44"/>
      <c r="E49" s="44"/>
      <c r="F49" s="44"/>
      <c r="G49" s="44"/>
      <c r="H49" s="44"/>
      <c r="I49" s="44"/>
    </row>
    <row r="50" spans="1:9" s="22" customFormat="1" ht="15" x14ac:dyDescent="0.25">
      <c r="A50" s="25"/>
      <c r="B50" s="12" t="s">
        <v>48</v>
      </c>
      <c r="C50" s="11"/>
      <c r="D50" s="24">
        <f t="shared" ref="D50:I50" si="12">SUM(D51:D59)</f>
        <v>28225437549</v>
      </c>
      <c r="E50" s="24">
        <f t="shared" si="12"/>
        <v>0</v>
      </c>
      <c r="F50" s="24">
        <f t="shared" si="12"/>
        <v>28225437549</v>
      </c>
      <c r="G50" s="24">
        <f t="shared" si="12"/>
        <v>7562769376</v>
      </c>
      <c r="H50" s="24">
        <f t="shared" si="12"/>
        <v>7562769376</v>
      </c>
      <c r="I50" s="24">
        <f t="shared" si="12"/>
        <v>-20662668173</v>
      </c>
    </row>
    <row r="51" spans="1:9" s="22" customFormat="1" ht="15" x14ac:dyDescent="0.25">
      <c r="A51" s="6"/>
      <c r="B51" s="12"/>
      <c r="C51" s="31" t="s">
        <v>49</v>
      </c>
      <c r="D51" s="36">
        <v>16634456014</v>
      </c>
      <c r="E51" s="36">
        <v>0</v>
      </c>
      <c r="F51" s="32">
        <f t="shared" ref="F51" si="13">D51+E51</f>
        <v>16634456014</v>
      </c>
      <c r="G51" s="36">
        <v>4638679848</v>
      </c>
      <c r="H51" s="36">
        <v>4638679848</v>
      </c>
      <c r="I51" s="33">
        <f t="shared" ref="I51" si="14">H51-D51</f>
        <v>-11995776166</v>
      </c>
    </row>
    <row r="52" spans="1:9" s="22" customFormat="1" ht="15" x14ac:dyDescent="0.25">
      <c r="A52" s="6"/>
      <c r="B52" s="12"/>
      <c r="C52" s="31" t="s">
        <v>50</v>
      </c>
      <c r="D52" s="45"/>
      <c r="E52" s="45"/>
      <c r="F52" s="45"/>
      <c r="G52" s="45"/>
      <c r="H52" s="45"/>
      <c r="I52" s="33"/>
    </row>
    <row r="53" spans="1:9" s="22" customFormat="1" ht="15" x14ac:dyDescent="0.25">
      <c r="A53" s="25"/>
      <c r="B53" s="30"/>
      <c r="C53" s="31" t="s">
        <v>51</v>
      </c>
      <c r="D53" s="36">
        <v>4229762079</v>
      </c>
      <c r="E53" s="36">
        <v>0</v>
      </c>
      <c r="F53" s="32">
        <f t="shared" ref="F53" si="15">D53+E53</f>
        <v>4229762079</v>
      </c>
      <c r="G53" s="36">
        <v>895473631</v>
      </c>
      <c r="H53" s="36">
        <v>895473631</v>
      </c>
      <c r="I53" s="33">
        <f t="shared" ref="I53:I59" si="16">H53-D53</f>
        <v>-3334288448</v>
      </c>
    </row>
    <row r="54" spans="1:9" s="22" customFormat="1" ht="15" x14ac:dyDescent="0.25">
      <c r="A54" s="25"/>
      <c r="B54" s="30"/>
      <c r="C54" s="31" t="s">
        <v>52</v>
      </c>
      <c r="D54" s="36">
        <v>1661235339</v>
      </c>
      <c r="E54" s="36">
        <v>0</v>
      </c>
      <c r="F54" s="32">
        <f t="shared" ref="F54:F58" si="17">D54+E54</f>
        <v>1661235339</v>
      </c>
      <c r="G54" s="36">
        <v>466657608</v>
      </c>
      <c r="H54" s="36">
        <v>466657608</v>
      </c>
      <c r="I54" s="33">
        <f t="shared" si="16"/>
        <v>-1194577731</v>
      </c>
    </row>
    <row r="55" spans="1:9" s="22" customFormat="1" ht="25.5" customHeight="1" x14ac:dyDescent="0.25">
      <c r="A55" s="25"/>
      <c r="B55" s="30"/>
      <c r="C55" s="34" t="s">
        <v>53</v>
      </c>
      <c r="D55" s="36">
        <v>3210379424</v>
      </c>
      <c r="E55" s="36">
        <v>0</v>
      </c>
      <c r="F55" s="32">
        <f t="shared" si="17"/>
        <v>3210379424</v>
      </c>
      <c r="G55" s="36">
        <v>797757855</v>
      </c>
      <c r="H55" s="36">
        <v>797757855</v>
      </c>
      <c r="I55" s="33">
        <f t="shared" si="16"/>
        <v>-2412621569</v>
      </c>
    </row>
    <row r="56" spans="1:9" s="22" customFormat="1" ht="15" x14ac:dyDescent="0.25">
      <c r="A56" s="25"/>
      <c r="B56" s="30"/>
      <c r="C56" s="31" t="s">
        <v>54</v>
      </c>
      <c r="D56" s="32">
        <v>378843233</v>
      </c>
      <c r="E56" s="32">
        <v>0</v>
      </c>
      <c r="F56" s="32">
        <f t="shared" si="17"/>
        <v>378843233</v>
      </c>
      <c r="G56" s="32">
        <v>218688342</v>
      </c>
      <c r="H56" s="32">
        <v>218688342</v>
      </c>
      <c r="I56" s="33">
        <f t="shared" si="16"/>
        <v>-160154891</v>
      </c>
    </row>
    <row r="57" spans="1:9" s="22" customFormat="1" ht="15" x14ac:dyDescent="0.25">
      <c r="A57" s="25"/>
      <c r="B57" s="30"/>
      <c r="C57" s="31" t="s">
        <v>55</v>
      </c>
      <c r="D57" s="35">
        <v>334510215</v>
      </c>
      <c r="E57" s="35">
        <v>0</v>
      </c>
      <c r="F57" s="32">
        <f t="shared" si="17"/>
        <v>334510215</v>
      </c>
      <c r="G57" s="32">
        <v>88410912</v>
      </c>
      <c r="H57" s="32">
        <v>88410912</v>
      </c>
      <c r="I57" s="33">
        <f t="shared" si="16"/>
        <v>-246099303</v>
      </c>
    </row>
    <row r="58" spans="1:9" s="22" customFormat="1" ht="22.5" x14ac:dyDescent="0.25">
      <c r="A58" s="25"/>
      <c r="B58" s="30"/>
      <c r="C58" s="34" t="s">
        <v>56</v>
      </c>
      <c r="D58" s="36">
        <v>274300000</v>
      </c>
      <c r="E58" s="36">
        <v>0</v>
      </c>
      <c r="F58" s="32">
        <f t="shared" si="17"/>
        <v>274300000</v>
      </c>
      <c r="G58" s="36">
        <v>82301103</v>
      </c>
      <c r="H58" s="36">
        <v>82301103</v>
      </c>
      <c r="I58" s="33">
        <f t="shared" si="16"/>
        <v>-191998897</v>
      </c>
    </row>
    <row r="59" spans="1:9" s="22" customFormat="1" ht="15" x14ac:dyDescent="0.25">
      <c r="A59" s="25"/>
      <c r="B59" s="30"/>
      <c r="C59" s="34" t="s">
        <v>57</v>
      </c>
      <c r="D59" s="36">
        <v>1501951245</v>
      </c>
      <c r="E59" s="36">
        <v>0</v>
      </c>
      <c r="F59" s="32">
        <f t="shared" ref="F59" si="18">D59+E59</f>
        <v>1501951245</v>
      </c>
      <c r="G59" s="36">
        <v>374800077</v>
      </c>
      <c r="H59" s="36">
        <v>374800077</v>
      </c>
      <c r="I59" s="33">
        <f t="shared" si="16"/>
        <v>-1127151168</v>
      </c>
    </row>
    <row r="60" spans="1:9" s="22" customFormat="1" ht="15" x14ac:dyDescent="0.25">
      <c r="A60" s="25"/>
      <c r="B60" s="7" t="s">
        <v>58</v>
      </c>
      <c r="C60" s="8"/>
      <c r="D60" s="24">
        <f>SUM(D61:D64)</f>
        <v>2923489982</v>
      </c>
      <c r="E60" s="24">
        <f>SUM(E61:E64)</f>
        <v>0</v>
      </c>
      <c r="F60" s="24">
        <f>SUM(F61:F64)</f>
        <v>2923489982</v>
      </c>
      <c r="G60" s="24">
        <f>SUM(G61:G64)</f>
        <v>1283710264</v>
      </c>
      <c r="H60" s="24">
        <f t="shared" ref="H60:I60" si="19">SUM(H61:H64)</f>
        <v>1283710264</v>
      </c>
      <c r="I60" s="24">
        <f t="shared" si="19"/>
        <v>-1639779718</v>
      </c>
    </row>
    <row r="61" spans="1:9" s="22" customFormat="1" ht="15" x14ac:dyDescent="0.25">
      <c r="A61" s="25"/>
      <c r="B61" s="30"/>
      <c r="C61" s="31" t="s">
        <v>59</v>
      </c>
      <c r="D61" s="32">
        <v>0</v>
      </c>
      <c r="E61" s="37">
        <v>0</v>
      </c>
      <c r="F61" s="37">
        <f t="shared" ref="F61:F64" si="20">D61+E61</f>
        <v>0</v>
      </c>
      <c r="G61" s="37">
        <v>12552672</v>
      </c>
      <c r="H61" s="37">
        <v>12552672</v>
      </c>
      <c r="I61" s="33">
        <f>H61-D61</f>
        <v>12552672</v>
      </c>
    </row>
    <row r="62" spans="1:9" s="22" customFormat="1" ht="15" x14ac:dyDescent="0.25">
      <c r="A62" s="25"/>
      <c r="B62" s="30"/>
      <c r="C62" s="31" t="s">
        <v>60</v>
      </c>
      <c r="D62" s="32">
        <v>0</v>
      </c>
      <c r="E62" s="37">
        <v>0</v>
      </c>
      <c r="F62" s="37">
        <f t="shared" si="20"/>
        <v>0</v>
      </c>
      <c r="G62" s="37">
        <v>0</v>
      </c>
      <c r="H62" s="37">
        <v>0</v>
      </c>
      <c r="I62" s="33">
        <v>0</v>
      </c>
    </row>
    <row r="63" spans="1:9" s="22" customFormat="1" ht="15" x14ac:dyDescent="0.25">
      <c r="A63" s="25"/>
      <c r="B63" s="30"/>
      <c r="C63" s="31" t="s">
        <v>61</v>
      </c>
      <c r="D63" s="32">
        <v>61458560</v>
      </c>
      <c r="E63" s="37">
        <v>0</v>
      </c>
      <c r="F63" s="37">
        <f t="shared" si="20"/>
        <v>61458560</v>
      </c>
      <c r="G63" s="37">
        <v>1925118</v>
      </c>
      <c r="H63" s="37">
        <v>1925118</v>
      </c>
      <c r="I63" s="33">
        <f>H63-D63</f>
        <v>-59533442</v>
      </c>
    </row>
    <row r="64" spans="1:9" s="22" customFormat="1" ht="15" x14ac:dyDescent="0.25">
      <c r="A64" s="25"/>
      <c r="B64" s="30"/>
      <c r="C64" s="31" t="s">
        <v>62</v>
      </c>
      <c r="D64" s="32">
        <v>2862031422</v>
      </c>
      <c r="E64" s="37">
        <v>0</v>
      </c>
      <c r="F64" s="37">
        <f t="shared" si="20"/>
        <v>2862031422</v>
      </c>
      <c r="G64" s="37">
        <v>1269232474</v>
      </c>
      <c r="H64" s="37">
        <v>1269232474</v>
      </c>
      <c r="I64" s="33">
        <f>H64-D64</f>
        <v>-1592798948</v>
      </c>
    </row>
    <row r="65" spans="1:13" s="22" customFormat="1" ht="15" x14ac:dyDescent="0.25">
      <c r="A65" s="25"/>
      <c r="B65" s="12" t="s">
        <v>63</v>
      </c>
      <c r="C65" s="11"/>
      <c r="D65" s="24">
        <f t="shared" ref="D65:I65" si="21">D66+D67</f>
        <v>1733588987</v>
      </c>
      <c r="E65" s="24">
        <f t="shared" si="21"/>
        <v>0</v>
      </c>
      <c r="F65" s="24">
        <f t="shared" si="21"/>
        <v>1733588987</v>
      </c>
      <c r="G65" s="24">
        <f>G66+G67</f>
        <v>350493194</v>
      </c>
      <c r="H65" s="24">
        <f t="shared" si="21"/>
        <v>350493194</v>
      </c>
      <c r="I65" s="24">
        <f t="shared" si="21"/>
        <v>-1383095793</v>
      </c>
    </row>
    <row r="66" spans="1:13" s="22" customFormat="1" ht="15" x14ac:dyDescent="0.25">
      <c r="A66" s="25"/>
      <c r="B66" s="30"/>
      <c r="C66" s="31" t="s">
        <v>64</v>
      </c>
      <c r="D66" s="36">
        <v>1733588987</v>
      </c>
      <c r="E66" s="35">
        <v>0</v>
      </c>
      <c r="F66" s="32">
        <f t="shared" ref="F66:F71" si="22">D66+E66</f>
        <v>1733588987</v>
      </c>
      <c r="G66" s="35">
        <v>350493194</v>
      </c>
      <c r="H66" s="35">
        <v>350493194</v>
      </c>
      <c r="I66" s="33">
        <f>H66-D66</f>
        <v>-1383095793</v>
      </c>
    </row>
    <row r="67" spans="1:13" s="22" customFormat="1" ht="15" x14ac:dyDescent="0.25">
      <c r="A67" s="25"/>
      <c r="B67" s="30"/>
      <c r="C67" s="31" t="s">
        <v>65</v>
      </c>
      <c r="D67" s="32">
        <v>0</v>
      </c>
      <c r="E67" s="32">
        <v>0</v>
      </c>
      <c r="F67" s="32">
        <f t="shared" si="22"/>
        <v>0</v>
      </c>
      <c r="G67" s="32">
        <v>0</v>
      </c>
      <c r="H67" s="32">
        <v>0</v>
      </c>
      <c r="I67" s="33">
        <f>H67-D67</f>
        <v>0</v>
      </c>
    </row>
    <row r="68" spans="1:13" s="22" customFormat="1" ht="15" x14ac:dyDescent="0.25">
      <c r="A68" s="25"/>
      <c r="B68" s="12" t="s">
        <v>66</v>
      </c>
      <c r="C68" s="11"/>
      <c r="D68" s="35">
        <v>0</v>
      </c>
      <c r="E68" s="35">
        <v>0</v>
      </c>
      <c r="F68" s="32">
        <f t="shared" si="22"/>
        <v>0</v>
      </c>
      <c r="G68" s="35">
        <v>0</v>
      </c>
      <c r="H68" s="35">
        <v>0</v>
      </c>
      <c r="I68" s="33">
        <f>H68-D68</f>
        <v>0</v>
      </c>
    </row>
    <row r="69" spans="1:13" s="22" customFormat="1" ht="15" x14ac:dyDescent="0.25">
      <c r="A69" s="25"/>
      <c r="B69" s="12" t="s">
        <v>67</v>
      </c>
      <c r="C69" s="11"/>
      <c r="D69" s="32">
        <f>D70+D71</f>
        <v>0</v>
      </c>
      <c r="E69" s="32">
        <v>0</v>
      </c>
      <c r="F69" s="32">
        <f>F70+F71</f>
        <v>0</v>
      </c>
      <c r="G69" s="32">
        <f>G70+G71</f>
        <v>27675810</v>
      </c>
      <c r="H69" s="32">
        <f>H70+H71</f>
        <v>27675810</v>
      </c>
      <c r="I69" s="33">
        <f>H69-D69</f>
        <v>27675810</v>
      </c>
    </row>
    <row r="70" spans="1:13" s="22" customFormat="1" ht="15" x14ac:dyDescent="0.25">
      <c r="A70" s="25"/>
      <c r="B70" s="30" t="s">
        <v>68</v>
      </c>
      <c r="C70" s="31"/>
      <c r="D70" s="32">
        <v>0</v>
      </c>
      <c r="E70" s="32">
        <v>0</v>
      </c>
      <c r="F70" s="32">
        <f t="shared" ref="F70" si="23">D70+E70</f>
        <v>0</v>
      </c>
      <c r="G70" s="32">
        <v>27675810</v>
      </c>
      <c r="H70" s="32">
        <v>27675810</v>
      </c>
      <c r="I70" s="32">
        <v>27675810</v>
      </c>
    </row>
    <row r="71" spans="1:13" s="22" customFormat="1" ht="15" x14ac:dyDescent="0.25">
      <c r="A71" s="25"/>
      <c r="B71" s="12" t="s">
        <v>69</v>
      </c>
      <c r="C71" s="11"/>
      <c r="D71" s="46">
        <v>0</v>
      </c>
      <c r="E71" s="32">
        <v>0</v>
      </c>
      <c r="F71" s="32">
        <f t="shared" si="22"/>
        <v>0</v>
      </c>
      <c r="G71" s="32">
        <v>0</v>
      </c>
      <c r="H71" s="32">
        <v>0</v>
      </c>
      <c r="I71" s="32">
        <f t="shared" ref="I71" si="24">H71-D71</f>
        <v>0</v>
      </c>
    </row>
    <row r="72" spans="1:13" s="22" customFormat="1" ht="15" x14ac:dyDescent="0.25">
      <c r="A72" s="10" t="s">
        <v>70</v>
      </c>
      <c r="B72" s="9"/>
      <c r="C72" s="8"/>
      <c r="D72" s="47">
        <f t="shared" ref="D72:I72" si="25">D50+D60+D65+D68+D69</f>
        <v>32882516518</v>
      </c>
      <c r="E72" s="47">
        <f t="shared" si="25"/>
        <v>0</v>
      </c>
      <c r="F72" s="47">
        <f t="shared" si="25"/>
        <v>32882516518</v>
      </c>
      <c r="G72" s="47">
        <f t="shared" si="25"/>
        <v>9224648644</v>
      </c>
      <c r="H72" s="47">
        <f t="shared" si="25"/>
        <v>9224648644</v>
      </c>
      <c r="I72" s="47">
        <f t="shared" si="25"/>
        <v>-23657867874</v>
      </c>
    </row>
    <row r="73" spans="1:13" s="22" customFormat="1" ht="6" customHeight="1" x14ac:dyDescent="0.25">
      <c r="A73" s="25"/>
      <c r="B73" s="12"/>
      <c r="C73" s="11"/>
      <c r="D73" s="46"/>
      <c r="E73" s="46"/>
      <c r="F73" s="46"/>
      <c r="G73" s="46"/>
      <c r="H73" s="46"/>
      <c r="I73" s="46"/>
    </row>
    <row r="74" spans="1:13" s="22" customFormat="1" ht="15" x14ac:dyDescent="0.25">
      <c r="A74" s="10" t="s">
        <v>71</v>
      </c>
      <c r="B74" s="9"/>
      <c r="C74" s="8"/>
      <c r="D74" s="24">
        <f t="shared" ref="D74" si="26">D75</f>
        <v>0</v>
      </c>
      <c r="E74" s="24">
        <f>E75</f>
        <v>0</v>
      </c>
      <c r="F74" s="24">
        <f t="shared" ref="F74" si="27">D74+E74</f>
        <v>0</v>
      </c>
      <c r="G74" s="24">
        <f>G75</f>
        <v>0</v>
      </c>
      <c r="H74" s="24">
        <f>H75</f>
        <v>0</v>
      </c>
      <c r="I74" s="24">
        <f>I75</f>
        <v>0</v>
      </c>
    </row>
    <row r="75" spans="1:13" s="22" customFormat="1" ht="15" x14ac:dyDescent="0.25">
      <c r="A75" s="25"/>
      <c r="B75" s="12" t="s">
        <v>71</v>
      </c>
      <c r="C75" s="11"/>
      <c r="D75" s="32">
        <f>D76+D77</f>
        <v>0</v>
      </c>
      <c r="E75" s="32">
        <f>E76+E77</f>
        <v>0</v>
      </c>
      <c r="F75" s="32">
        <f>D75+E75</f>
        <v>0</v>
      </c>
      <c r="G75" s="32">
        <f>G76+G77</f>
        <v>0</v>
      </c>
      <c r="H75" s="32">
        <f>H76+H77</f>
        <v>0</v>
      </c>
      <c r="I75" s="33">
        <f>I76+I77</f>
        <v>0</v>
      </c>
    </row>
    <row r="76" spans="1:13" s="22" customFormat="1" ht="14.45" customHeight="1" x14ac:dyDescent="0.25">
      <c r="A76" s="25"/>
      <c r="B76" s="12" t="s">
        <v>72</v>
      </c>
      <c r="C76" s="11"/>
      <c r="D76" s="32">
        <v>0</v>
      </c>
      <c r="E76" s="35">
        <v>0</v>
      </c>
      <c r="F76" s="32">
        <f t="shared" ref="F76" si="28">D76+E76</f>
        <v>0</v>
      </c>
      <c r="G76" s="35">
        <v>0</v>
      </c>
      <c r="H76" s="35">
        <v>0</v>
      </c>
      <c r="I76" s="35">
        <f>H76-D76</f>
        <v>0</v>
      </c>
    </row>
    <row r="77" spans="1:13" s="22" customFormat="1" ht="14.45" customHeight="1" x14ac:dyDescent="0.25">
      <c r="A77" s="25"/>
      <c r="B77" s="12" t="s">
        <v>73</v>
      </c>
      <c r="C77" s="11"/>
      <c r="D77" s="32">
        <v>0</v>
      </c>
      <c r="E77" s="32">
        <v>0</v>
      </c>
      <c r="F77" s="32">
        <f>D77+E77</f>
        <v>0</v>
      </c>
      <c r="G77" s="35">
        <v>0</v>
      </c>
      <c r="H77" s="35">
        <v>0</v>
      </c>
      <c r="I77" s="35">
        <f>H77-D77</f>
        <v>0</v>
      </c>
    </row>
    <row r="78" spans="1:13" s="22" customFormat="1" ht="15" x14ac:dyDescent="0.25">
      <c r="A78" s="10" t="s">
        <v>74</v>
      </c>
      <c r="B78" s="9"/>
      <c r="C78" s="8"/>
      <c r="D78" s="24">
        <f t="shared" ref="D78:I78" si="29">D42+D72+D74</f>
        <v>76280717938</v>
      </c>
      <c r="E78" s="24">
        <f t="shared" si="29"/>
        <v>0</v>
      </c>
      <c r="F78" s="24">
        <f t="shared" si="29"/>
        <v>76280717938</v>
      </c>
      <c r="G78" s="24">
        <f t="shared" si="29"/>
        <v>22382502666</v>
      </c>
      <c r="H78" s="24">
        <f t="shared" si="29"/>
        <v>22382502666</v>
      </c>
      <c r="I78" s="24">
        <f t="shared" si="29"/>
        <v>-36236425351</v>
      </c>
      <c r="L78" s="48"/>
      <c r="M78" s="48"/>
    </row>
    <row r="79" spans="1:13" s="22" customFormat="1" ht="6.75" customHeight="1" x14ac:dyDescent="0.25">
      <c r="A79" s="25"/>
      <c r="B79" s="12"/>
      <c r="C79" s="11"/>
      <c r="D79" s="44"/>
      <c r="E79" s="44"/>
      <c r="F79" s="44"/>
      <c r="G79" s="44"/>
      <c r="H79" s="44"/>
      <c r="I79" s="44"/>
    </row>
    <row r="80" spans="1:13" s="22" customFormat="1" ht="15" x14ac:dyDescent="0.25">
      <c r="A80" s="25"/>
      <c r="B80" s="7" t="s">
        <v>75</v>
      </c>
      <c r="C80" s="8"/>
      <c r="D80" s="44"/>
      <c r="E80" s="44"/>
      <c r="F80" s="44"/>
      <c r="G80" s="44"/>
      <c r="H80" s="44"/>
      <c r="I80" s="44"/>
    </row>
    <row r="81" spans="1:9" s="22" customFormat="1" ht="15" x14ac:dyDescent="0.25">
      <c r="A81" s="6"/>
      <c r="B81" s="12" t="s">
        <v>76</v>
      </c>
      <c r="C81" s="11"/>
      <c r="D81" s="35">
        <v>0</v>
      </c>
      <c r="E81" s="35">
        <f>E74</f>
        <v>0</v>
      </c>
      <c r="F81" s="35">
        <f t="shared" ref="F81" si="30">D81+E81</f>
        <v>0</v>
      </c>
      <c r="G81" s="35">
        <f>G74</f>
        <v>0</v>
      </c>
      <c r="H81" s="35">
        <f>H74</f>
        <v>0</v>
      </c>
      <c r="I81" s="33">
        <f>H81-D81</f>
        <v>0</v>
      </c>
    </row>
    <row r="82" spans="1:9" s="22" customFormat="1" ht="15" x14ac:dyDescent="0.25">
      <c r="A82" s="6"/>
      <c r="B82" s="12" t="s">
        <v>77</v>
      </c>
      <c r="C82" s="11"/>
      <c r="D82" s="39"/>
      <c r="E82" s="39"/>
      <c r="F82" s="39"/>
      <c r="G82" s="39"/>
      <c r="H82" s="39"/>
      <c r="I82" s="39"/>
    </row>
    <row r="83" spans="1:9" s="22" customFormat="1" ht="28.5" customHeight="1" x14ac:dyDescent="0.25">
      <c r="A83" s="25"/>
      <c r="B83" s="5" t="s">
        <v>78</v>
      </c>
      <c r="C83" s="4"/>
      <c r="D83" s="35">
        <v>0</v>
      </c>
      <c r="E83" s="35">
        <v>0</v>
      </c>
      <c r="F83" s="32">
        <f t="shared" ref="F83" si="31">D83+E83</f>
        <v>0</v>
      </c>
      <c r="G83" s="35">
        <v>0</v>
      </c>
      <c r="H83" s="35">
        <v>0</v>
      </c>
      <c r="I83" s="33">
        <f>H83-D83</f>
        <v>0</v>
      </c>
    </row>
    <row r="84" spans="1:9" s="22" customFormat="1" ht="15" x14ac:dyDescent="0.25">
      <c r="A84" s="25"/>
      <c r="B84" s="7" t="s">
        <v>71</v>
      </c>
      <c r="C84" s="8"/>
      <c r="D84" s="29">
        <f t="shared" ref="D84:I84" si="32">D81+D83</f>
        <v>0</v>
      </c>
      <c r="E84" s="29">
        <f>E81+E83</f>
        <v>0</v>
      </c>
      <c r="F84" s="29">
        <f t="shared" si="32"/>
        <v>0</v>
      </c>
      <c r="G84" s="29">
        <f t="shared" si="32"/>
        <v>0</v>
      </c>
      <c r="H84" s="29">
        <f t="shared" si="32"/>
        <v>0</v>
      </c>
      <c r="I84" s="29">
        <f t="shared" si="32"/>
        <v>0</v>
      </c>
    </row>
    <row r="85" spans="1:9" s="22" customFormat="1" ht="5.25" customHeight="1" x14ac:dyDescent="0.25">
      <c r="A85" s="49"/>
      <c r="B85" s="14"/>
      <c r="C85" s="13"/>
      <c r="D85" s="50"/>
      <c r="E85" s="50"/>
      <c r="F85" s="50"/>
      <c r="G85" s="50"/>
      <c r="H85" s="50"/>
      <c r="I85" s="50"/>
    </row>
    <row r="86" spans="1:9" ht="19.5" customHeight="1" x14ac:dyDescent="0.25">
      <c r="A86" s="51"/>
      <c r="B86" s="52" t="s">
        <v>79</v>
      </c>
      <c r="C86" s="51"/>
      <c r="D86" s="51"/>
      <c r="E86" s="51"/>
      <c r="F86" s="51"/>
      <c r="G86" s="51"/>
      <c r="H86" s="51"/>
      <c r="I86" s="51"/>
    </row>
    <row r="87" spans="1:9" ht="22.5" customHeight="1" x14ac:dyDescent="0.25">
      <c r="A87" s="53"/>
      <c r="B87" s="53"/>
      <c r="C87" s="53"/>
      <c r="D87" s="53"/>
      <c r="E87" s="53"/>
      <c r="F87" s="53"/>
      <c r="G87" s="53"/>
      <c r="H87" s="53"/>
      <c r="I87" s="53"/>
    </row>
    <row r="88" spans="1:9" ht="15" x14ac:dyDescent="0.25">
      <c r="A88" s="53"/>
      <c r="B88" s="53"/>
      <c r="C88" s="53"/>
      <c r="D88" s="53"/>
      <c r="E88" s="53"/>
      <c r="F88" s="53"/>
      <c r="G88" s="53"/>
      <c r="H88" s="53"/>
      <c r="I88" s="53"/>
    </row>
    <row r="89" spans="1:9" ht="15" x14ac:dyDescent="0.25">
      <c r="A89" s="53"/>
      <c r="B89" s="53"/>
      <c r="C89" s="53"/>
      <c r="D89" s="53"/>
      <c r="E89" s="53"/>
      <c r="F89" s="53"/>
      <c r="G89" s="53"/>
      <c r="H89" s="53"/>
      <c r="I89" s="53"/>
    </row>
    <row r="90" spans="1:9" ht="15" x14ac:dyDescent="0.25">
      <c r="A90" s="53"/>
      <c r="B90" s="53"/>
      <c r="C90" s="53"/>
      <c r="D90" s="53"/>
      <c r="E90" s="53"/>
      <c r="F90" s="53"/>
      <c r="G90" s="53"/>
      <c r="H90" s="53"/>
      <c r="I90" s="53"/>
    </row>
    <row r="91" spans="1:9" ht="15" x14ac:dyDescent="0.25">
      <c r="A91" s="53"/>
      <c r="B91" s="53"/>
      <c r="C91" s="53"/>
      <c r="D91" s="53"/>
      <c r="E91" s="53"/>
      <c r="F91" s="53"/>
      <c r="G91" s="53"/>
      <c r="H91" s="53"/>
      <c r="I91" s="53"/>
    </row>
    <row r="92" spans="1:9" ht="15" x14ac:dyDescent="0.25">
      <c r="A92" s="53"/>
      <c r="B92" s="53"/>
      <c r="C92" s="53"/>
      <c r="D92" s="53"/>
      <c r="E92" s="53"/>
      <c r="F92" s="53"/>
      <c r="G92" s="53"/>
      <c r="H92" s="53"/>
      <c r="I92" s="53"/>
    </row>
    <row r="93" spans="1:9" ht="15" x14ac:dyDescent="0.25">
      <c r="A93" s="53"/>
      <c r="B93" s="53"/>
      <c r="C93" s="53"/>
      <c r="D93" s="53"/>
      <c r="E93" s="53"/>
      <c r="F93" s="53"/>
      <c r="G93" s="53"/>
      <c r="H93" s="53"/>
      <c r="I93" s="53"/>
    </row>
  </sheetData>
  <mergeCells count="61">
    <mergeCell ref="B12:C12"/>
    <mergeCell ref="A1:I1"/>
    <mergeCell ref="A2:I2"/>
    <mergeCell ref="A3:I3"/>
    <mergeCell ref="A5:C7"/>
    <mergeCell ref="D5:H5"/>
    <mergeCell ref="I5:I7"/>
    <mergeCell ref="D6:D7"/>
    <mergeCell ref="E6:E7"/>
    <mergeCell ref="F6:F7"/>
    <mergeCell ref="G6:G7"/>
    <mergeCell ref="H6:H7"/>
    <mergeCell ref="A8:C8"/>
    <mergeCell ref="A9:C9"/>
    <mergeCell ref="B10:C10"/>
    <mergeCell ref="B11:C11"/>
    <mergeCell ref="A44:C44"/>
    <mergeCell ref="B13:C13"/>
    <mergeCell ref="B14:C14"/>
    <mergeCell ref="B15:C15"/>
    <mergeCell ref="B16:C16"/>
    <mergeCell ref="B17:C17"/>
    <mergeCell ref="B29:C29"/>
    <mergeCell ref="B35:C35"/>
    <mergeCell ref="B36:C36"/>
    <mergeCell ref="B38:C38"/>
    <mergeCell ref="A42:C42"/>
    <mergeCell ref="A43:C43"/>
    <mergeCell ref="A45:C45"/>
    <mergeCell ref="A46:C48"/>
    <mergeCell ref="D46:H46"/>
    <mergeCell ref="I46:I48"/>
    <mergeCell ref="D47:D48"/>
    <mergeCell ref="E47:E48"/>
    <mergeCell ref="F47:F48"/>
    <mergeCell ref="G47:G48"/>
    <mergeCell ref="H47:H48"/>
    <mergeCell ref="A74:C74"/>
    <mergeCell ref="B60:C60"/>
    <mergeCell ref="B65:C65"/>
    <mergeCell ref="A49:C49"/>
    <mergeCell ref="B50:C50"/>
    <mergeCell ref="A51:A52"/>
    <mergeCell ref="B51:B52"/>
    <mergeCell ref="B68:C68"/>
    <mergeCell ref="B69:C69"/>
    <mergeCell ref="B71:C71"/>
    <mergeCell ref="A72:C72"/>
    <mergeCell ref="B73:C73"/>
    <mergeCell ref="B85:C85"/>
    <mergeCell ref="B75:C75"/>
    <mergeCell ref="B76:C76"/>
    <mergeCell ref="B77:C77"/>
    <mergeCell ref="A78:C78"/>
    <mergeCell ref="B79:C79"/>
    <mergeCell ref="B80:C80"/>
    <mergeCell ref="A81:A82"/>
    <mergeCell ref="B81:C81"/>
    <mergeCell ref="B82:C82"/>
    <mergeCell ref="B83:C83"/>
    <mergeCell ref="B84:C84"/>
  </mergeCells>
  <dataValidations count="1">
    <dataValidation type="whole" allowBlank="1" showInputMessage="1" showErrorMessage="1" error="Solo importes sin decimales, por favor." sqref="D9:I45 D50:I84">
      <formula1>-999999999999</formula1>
      <formula2>999999999999</formula2>
    </dataValidation>
  </dataValidations>
  <printOptions horizontalCentered="1"/>
  <pageMargins left="0.31496062992126" right="0.31496062992126" top="0.77" bottom="0.2" header="0.26" footer="0.2"/>
  <pageSetup scale="70" orientation="landscape" r:id="rId1"/>
  <headerFooter>
    <oddHeader>&amp;C&amp;"Encode Sans Medium,Negrita"&amp;10PODER EJECUTIVO
DEL ESTADO DE TAMAULIPAS&amp;"-,Normal"&amp;11
&amp;G</oddHeader>
    <oddFooter>&amp;C&amp;G
&amp;"Encode Sans Medium,Negrita"&amp;10Anexos</oddFooter>
  </headerFooter>
  <rowBreaks count="1" manualBreakCount="1">
    <brk id="45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Sheet1</vt:lpstr>
      <vt:lpstr>Sheet1!Área_de_impresión</vt:lpstr>
      <vt:lpstr>Sheet1!Títulos_a_imprimir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Mario Alberto Sanchez Ledezma</cp:lastModifiedBy>
  <dcterms:modified xsi:type="dcterms:W3CDTF">2024-04-29T17:56:03Z</dcterms:modified>
  <cp:category/>
</cp:coreProperties>
</file>