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xlnm.Print_Area" localSheetId="0">Sheet1!$A$1:$H$98</definedName>
    <definedName name="_xlnm.Print_Titles" localSheetId="0">Sheet1!$1:$8</definedName>
  </definedNames>
  <calcPr fullCalcOnLoad="1"/>
</workbook>
</file>

<file path=xl/calcChain.xml><?xml version="1.0" encoding="utf-8"?>
<calcChain xmlns="http://schemas.openxmlformats.org/spreadsheetml/2006/main">
  <c r="C9" i="1" l="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<sst xmlns="http://schemas.openxmlformats.org/spreadsheetml/2006/main" count="88" uniqueCount="64">
  <si>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</si>
  <si>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</si>
  <si>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31 de Marzo del 2024</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</si>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</sst>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fonts count="13">
    <font>
      <sz val="10"/>
      <color theme="1"/>
      <name val="Arial"/>
      <family val="2"/>
    </font>
    <font>
      <sz val="11"/>
      <color theme="1"/>
      <name val="Calibri"/>
      <family val="2"/>
      <scheme val="minor"/>
    </font>
    <font>
      <sz val="8"/>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10"/>
      <color theme="1"/>
      <name val="Helvetica"/>
      <family val="2"/>
    </font>
    <font>
      <b/>
      <sz val="10"/>
      <color theme="0"/>
      <name val="Calibri"/>
      <family val="2"/>
      <scheme val="minor"/>
    </font>
    <font>
      <sz val="10"/>
      <color theme="0"/>
      <name val="Encode Sans"/>
      <family val="2"/>
    </font>
    <font>
      <b/>
      <sz val="8"/>
      <name val="Encode Sans Expanded SemiBold"/>
      <family val="2"/>
    </font>
    <font>
      <sz val="7"/>
      <color theme="1"/>
      <name val="Encode Sans Expanded SemiBold"/>
      <family val="2"/>
    </font>
    <font>
      <sz val="11"/>
      <color theme="1"/>
      <name val="Encode Sans Expanded SemiBold"/>
      <family val="2"/>
    </font>
    <font>
      <b/>
      <sz val="10"/>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auto="1"/>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auto="1"/>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auto="1"/>
      </right>
      <top/>
      <bottom style="thin">
        <color rgb="FF000000"/>
      </bottom>
    </border>
    <border>
      <left style="thin">
        <color rgb="FF000000"/>
      </left>
      <right style="thin">
        <color rgb="FF000000"/>
      </right>
      <top/>
      <bottom/>
    </border>
    <border>
      <left style="thin">
        <color rgb="FF000000"/>
      </left>
      <right/>
      <top/>
      <bottom style="thin">
        <color auto="1"/>
      </bottom>
    </border>
    <border>
      <left/>
      <right style="thin">
        <color rgb="FF000000"/>
      </right>
      <top/>
      <bottom style="thin">
        <color auto="1"/>
      </bottom>
    </border>
    <border>
      <left style="thin">
        <color rgb="FF000000"/>
      </left>
      <right style="thin">
        <color auto="1"/>
      </right>
      <top/>
      <bottom style="thin">
        <color auto="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Border="1"/>
    <xf numFmtId="0" fontId="10" fillId="0" borderId="0" xfId="0" applyFont="1" applyFill="1" applyBorder="1"/>
    <xf numFmtId="0" fontId="9" fillId="0" borderId="0" xfId="0" applyFont="1" applyFill="1" applyBorder="1" applyAlignment="1">
      <alignment horizontal="center" vertical="center"/>
    </xf>
    <xf numFmtId="0" fontId="8" fillId="0" borderId="0" xfId="0" applyFont="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6" fillId="0" borderId="0" xfId="0" applyFont="1"/>
    <xf numFmtId="0" fontId="3" fillId="3" borderId="7"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3" fontId="5" fillId="3" borderId="8" xfId="0" applyNumberFormat="1" applyFont="1" applyFill="1" applyBorder="1" applyAlignment="1">
      <alignment horizontal="righ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 fontId="3" fillId="3" borderId="8" xfId="0" applyNumberFormat="1" applyFont="1" applyFill="1" applyBorder="1" applyAlignment="1" applyProtection="1">
      <alignment horizontal="right" vertical="center"/>
      <protection locked="0"/>
    </xf>
    <xf numFmtId="3" fontId="3" fillId="3" borderId="8" xfId="0" applyNumberFormat="1" applyFont="1" applyFill="1" applyBorder="1" applyAlignment="1">
      <alignment horizontal="right" vertical="center"/>
    </xf>
    <xf numFmtId="3"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3" fontId="5" fillId="3" borderId="15" xfId="0" applyNumberFormat="1" applyFont="1" applyFill="1" applyBorder="1" applyAlignment="1">
      <alignment horizontal="right" vertical="center"/>
    </xf>
    <xf numFmtId="0" fontId="3" fillId="3" borderId="8" xfId="0" applyFont="1" applyFill="1" applyBorder="1" applyAlignment="1">
      <alignment horizontal="left" vertical="center" wrapText="1"/>
    </xf>
    <xf numFmtId="3" fontId="4" fillId="0" borderId="15" xfId="0" applyNumberFormat="1" applyFont="1" applyBorder="1" applyProtection="1">
      <protection locked="0"/>
    </xf>
    <xf numFmtId="3" fontId="4" fillId="0" borderId="0" xfId="0" applyNumberFormat="1" applyFont="1" applyProtection="1">
      <protection locked="0"/>
    </xf>
    <xf numFmtId="3" fontId="3" fillId="3" borderId="15" xfId="0" applyNumberFormat="1" applyFont="1" applyFill="1" applyBorder="1" applyAlignment="1">
      <alignment vertical="center"/>
    </xf>
    <xf numFmtId="3" fontId="3" fillId="3" borderId="15" xfId="0" applyNumberFormat="1" applyFont="1" applyFill="1" applyBorder="1" applyAlignment="1" applyProtection="1">
      <alignment vertical="center"/>
      <protection/>
    </xf>
    <xf numFmtId="3" fontId="3" fillId="3" borderId="8" xfId="0" applyNumberFormat="1" applyFont="1" applyFill="1" applyBorder="1" applyAlignment="1" applyProtection="1">
      <alignment vertical="center"/>
      <protection/>
    </xf>
    <xf numFmtId="3" fontId="3" fillId="3" borderId="15" xfId="0" applyNumberFormat="1" applyFont="1" applyFill="1" applyBorder="1" applyAlignment="1" applyProtection="1">
      <alignment horizontal="right" vertical="center"/>
      <protection/>
    </xf>
    <xf numFmtId="3" fontId="3" fillId="3" borderId="8" xfId="0" applyNumberFormat="1" applyFont="1" applyFill="1" applyBorder="1" applyAlignment="1" applyProtection="1">
      <alignment horizontal="right" vertical="center"/>
      <protection/>
    </xf>
    <xf numFmtId="3" fontId="3" fillId="3" borderId="15" xfId="0" applyNumberFormat="1" applyFont="1" applyFill="1" applyBorder="1" applyAlignment="1" applyProtection="1">
      <alignment horizontal="right" vertical="center"/>
      <protection locked="0"/>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3" fontId="3" fillId="3" borderId="12" xfId="0" applyNumberFormat="1" applyFont="1" applyFill="1" applyBorder="1" applyAlignment="1">
      <alignment horizontal="center" vertical="center"/>
    </xf>
    <xf numFmtId="3" fontId="3" fillId="3" borderId="15" xfId="0" applyNumberFormat="1" applyFont="1" applyFill="1" applyBorder="1" applyAlignment="1">
      <alignment horizontal="righ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3" fontId="3" fillId="3" borderId="17"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2" fillId="0" borderId="0" xfId="0" applyFont="1" applyAlignment="1" applyProtection="1">
      <alignment horizontal="justify" vertical="center" wrapText="1"/>
      <protection locked="0"/>
    </xf>
    <xf numFmtId="0" fontId="1" fillId="0" borderId="0" xfId="0" applyFont="1"/>
    <xf numFmtId="0" fontId="2" fillId="0" borderId="0" xfId="0" applyFont="1" applyFill="1" applyBorder="1" applyAlignment="1" applyProtection="1">
      <alignment vertical="center"/>
      <protection/>
    </xf>
    <xf numFmtId="0" fontId="1" fillId="0" borderId="0" xfId="0" applyFont="1" applyProtection="1">
      <protection locked="0"/>
    </xf>
    <xf numFmtId="0" fontId="0" fillId="0" borderId="0" xfId="0" applyFont="1"/>
    <xf numFmtId="0" fontId="1" fillId="0" borderId="0" xfId="0" applyProtection="1">
      <protection locked="0"/>
    </xf>
    <xf numFmtId="0" fontId="1" fillId="0" borderId="0" xfId="0"/>
    <xf numFmtId="3" fontId="1" fillId="0" borderId="0" xfId="0" applyNumberFormat="1" applyProtection="1">
      <protection locked="0"/>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1</xdr:col>
      <xdr:colOff>1853563</xdr:colOff>
      <xdr:row>3</xdr:row>
      <xdr:rowOff>62775</xdr:rowOff>
    </xdr:to>
    <xdr:pic>
      <xdr:nvPicPr>
        <xdr:cNvPr id="1" name="Imagen 1">
          <a:extLst>
            <a:ext uri="{FF2B5EF4-FFF2-40B4-BE49-F238E27FC236}">
              <a16:creationId xmlns:a16="http://schemas.microsoft.com/office/drawing/2014/main" id="{5d25c261-3177-4f06-a949-2b3d8e4524bf}"/>
            </a:ext>
          </a:extLst>
        </xdr:cNvPr>
        <xdr:cNvPicPr>
          <a:picLocks noChangeAspect="1"/>
        </xdr:cNvPicPr>
      </xdr:nvPicPr>
      <xdr:blipFill>
        <a:blip r:embed="rId1"/>
        <a:srcRect l="3007" t="5952" r="0" b="0"/>
        <a:stretch>
          <a:fillRect/>
        </a:stretch>
      </xdr:blipFill>
      <xdr:spPr>
        <a:xfrm>
          <a:off x="247650" y="104775"/>
          <a:ext cx="1962150" cy="723900"/>
        </a:xfrm>
        <a:prstGeom prst="rect"/>
      </xdr:spPr>
    </xdr:pic>
    <xdr:clientData/>
  </xdr:twoCellAnchor>
  <xdr:twoCellAnchor editAs="oneCell">
    <xdr:from>
      <xdr:col>6</xdr:col>
      <xdr:colOff>733425</xdr:colOff>
      <xdr:row>0</xdr:row>
      <xdr:rowOff>114300</xdr:rowOff>
    </xdr:from>
    <xdr:to>
      <xdr:col>7</xdr:col>
      <xdr:colOff>240708</xdr:colOff>
      <xdr:row>3</xdr:row>
      <xdr:rowOff>216300</xdr:rowOff>
    </xdr:to>
    <xdr:pic>
      <xdr:nvPicPr>
        <xdr:cNvPr id="2" name="Imagen 2">
          <a:extLst>
            <a:ext uri="{FF2B5EF4-FFF2-40B4-BE49-F238E27FC236}">
              <a16:creationId xmlns:a16="http://schemas.microsoft.com/office/drawing/2014/main" id="{71fb9d1f-1e11-41e6-b56b-5558d6ff0b1e}"/>
            </a:ext>
          </a:extLst>
        </xdr:cNvPr>
        <xdr:cNvPicPr>
          <a:picLocks noChangeAspect="1"/>
        </xdr:cNvPicPr>
      </xdr:nvPicPr>
      <xdr:blipFill>
        <a:blip r:embed="rId2"/>
        <a:stretch>
          <a:fillRect/>
        </a:stretch>
      </xdr:blipFill>
      <xdr:spPr>
        <a:xfrm>
          <a:off x="9829800" y="114300"/>
          <a:ext cx="781050" cy="866775"/>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fb7dc53-3487-4511-a6a2-3ad8f27d5106}">
  <sheetPr>
    <tabColor rgb="FFC00000"/>
  </sheetPr>
  <dimension ref="A1:H104"/>
  <sheetViews>
    <sheetView showGridLines="0" workbookViewId="0" topLeftCell="C85">
      <selection pane="topLeft" activeCell="E182" sqref="E182"/>
    </sheetView>
  </sheetViews>
  <sheetFormatPr defaultColWidth="11.4242857142857" defaultRowHeight="14.5" customHeight="1"/>
  <cols>
    <col min="1" max="1" width="5.28571428571429" style="60" customWidth="1"/>
    <col min="2" max="2" width="54.5714285714286" style="60" customWidth="1"/>
    <col min="3" max="8" width="19.1428571428571" style="60" customWidth="1"/>
    <col min="9" max="16384" width="11.4285714285714" style="60" customWidth="1"/>
  </cols>
  <sheetData>
    <row r="1" spans="1:8" s="1" customFormat="1" ht="22.5" customHeight="1">
      <c r="A1" s="2" t="s">
        <v>0</v>
      </c>
      <c r="B1" s="2"/>
      <c r="C1" s="2"/>
      <c r="D1" s="2"/>
      <c r="E1" s="2"/>
      <c r="F1" s="2"/>
      <c r="G1" s="2"/>
      <c r="H1" s="2"/>
    </row>
    <row r="2" spans="1:8" s="3" customFormat="1" ht="19.5" customHeight="1">
      <c r="A2" s="2" t="s">
        <v>1</v>
      </c>
      <c r="B2" s="2"/>
      <c r="C2" s="2"/>
      <c r="D2" s="2"/>
      <c r="E2" s="2"/>
      <c r="F2" s="2"/>
      <c r="G2" s="2"/>
      <c r="H2" s="2"/>
    </row>
    <row r="3" spans="1:8" s="3" customFormat="1" ht="18" customHeight="1">
      <c r="A3" s="2" t="s">
        <v>2</v>
      </c>
      <c r="B3" s="2"/>
      <c r="C3" s="2"/>
      <c r="D3" s="2"/>
      <c r="E3" s="2"/>
      <c r="F3" s="2"/>
      <c r="G3" s="2"/>
      <c r="H3" s="2"/>
    </row>
    <row r="4" spans="1:8" s="4" customFormat="1" ht="19.5" customHeight="1">
      <c r="A4" s="5" t="s">
        <v>3</v>
      </c>
      <c r="B4" s="5"/>
      <c r="C4" s="5"/>
      <c r="D4" s="5"/>
      <c r="E4" s="5"/>
      <c r="F4" s="5"/>
      <c r="G4" s="5"/>
      <c r="H4" s="5"/>
    </row>
    <row r="5" spans="1:8" s="6" customFormat="1" ht="21">
      <c r="A5" s="7" t="s">
        <v>4</v>
      </c>
      <c r="B5" s="8"/>
      <c r="C5" s="9" t="s">
        <v>5</v>
      </c>
      <c r="D5" s="10"/>
      <c r="E5" s="10"/>
      <c r="F5" s="10"/>
      <c r="G5" s="11"/>
      <c r="H5" s="12" t="s">
        <v>6</v>
      </c>
    </row>
    <row r="6" spans="1:8" s="6" customFormat="1" ht="21">
      <c r="A6" s="13"/>
      <c r="B6" s="14"/>
      <c r="C6" s="15" t="s">
        <v>7</v>
      </c>
      <c r="D6" s="14" t="s">
        <v>8</v>
      </c>
      <c r="E6" s="15" t="s">
        <v>9</v>
      </c>
      <c r="F6" s="15" t="s">
        <v>10</v>
      </c>
      <c r="G6" s="15" t="s">
        <v>11</v>
      </c>
      <c r="H6" s="16"/>
    </row>
    <row r="7" spans="1:8" s="6" customFormat="1" ht="21">
      <c r="A7" s="17"/>
      <c r="B7" s="18"/>
      <c r="C7" s="19"/>
      <c r="D7" s="18" t="s">
        <v>12</v>
      </c>
      <c r="E7" s="19"/>
      <c r="F7" s="19"/>
      <c r="G7" s="19"/>
      <c r="H7" s="20"/>
    </row>
    <row r="8" spans="1:8" s="21" customFormat="1" ht="5.25" customHeight="1">
      <c r="A8" s="22"/>
      <c r="B8" s="23"/>
      <c r="C8" s="24"/>
      <c r="D8" s="24"/>
      <c r="E8" s="24"/>
      <c r="F8" s="24"/>
      <c r="G8" s="24"/>
      <c r="H8" s="25"/>
    </row>
    <row r="9" spans="1:8" s="26" customFormat="1" ht="13">
      <c r="A9" s="27" t="s">
        <v>13</v>
      </c>
      <c r="B9" s="28"/>
      <c r="C9" s="29">
        <f t="shared" si="0" ref="C9:H9">SUM(C10+C20+C29+C40)</f>
        <v>43398201420</v>
      </c>
      <c r="D9" s="29">
        <f t="shared" si="0"/>
        <v>2194997837.3500028</v>
      </c>
      <c r="E9" s="29">
        <f t="shared" si="0"/>
        <v>45593199257.350006</v>
      </c>
      <c r="F9" s="29">
        <f t="shared" si="0"/>
        <v>12106957905.010004</v>
      </c>
      <c r="G9" s="29">
        <f t="shared" si="0"/>
        <v>11160784920.949999</v>
      </c>
      <c r="H9" s="29">
        <f t="shared" si="0"/>
        <v>33486241352.340004</v>
      </c>
    </row>
    <row r="10" spans="1:8" s="26" customFormat="1" ht="13">
      <c r="A10" s="27" t="s">
        <v>14</v>
      </c>
      <c r="B10" s="28"/>
      <c r="C10" s="29">
        <f t="shared" si="1" ref="C10">SUM(C11:C18)</f>
        <v>13772871489.890001</v>
      </c>
      <c r="D10" s="29">
        <f t="shared" si="2" ref="D10:H10">SUM(D11:D18)</f>
        <v>1496770829.6900036</v>
      </c>
      <c r="E10" s="29">
        <f t="shared" si="3" ref="E10:E46">C10+D10</f>
        <v>15269642319.580006</v>
      </c>
      <c r="F10" s="29">
        <f t="shared" si="2"/>
        <v>3366222125.9199996</v>
      </c>
      <c r="G10" s="29">
        <f t="shared" si="2"/>
        <v>3117251193.6199989</v>
      </c>
      <c r="H10" s="29">
        <f t="shared" si="2"/>
        <v>11903420193.660006</v>
      </c>
    </row>
    <row r="11" spans="1:8" s="26" customFormat="1" ht="13">
      <c r="A11" s="30"/>
      <c r="B11" s="31" t="s">
        <v>15</v>
      </c>
      <c r="C11" s="32">
        <v>370592829.13</v>
      </c>
      <c r="D11" s="32">
        <v>12615764.699999988</v>
      </c>
      <c r="E11" s="33">
        <f t="shared" si="3"/>
        <v>383208593.82999998</v>
      </c>
      <c r="F11" s="32">
        <v>92345343.210000008</v>
      </c>
      <c r="G11" s="32">
        <v>91200964.86999999</v>
      </c>
      <c r="H11" s="33">
        <f>E11-F11</f>
        <v>290863250.62</v>
      </c>
    </row>
    <row r="12" spans="1:8" s="26" customFormat="1" ht="13">
      <c r="A12" s="30"/>
      <c r="B12" s="31" t="s">
        <v>16</v>
      </c>
      <c r="C12" s="32">
        <v>3284969181.1400008</v>
      </c>
      <c r="D12" s="32">
        <v>101987669.17000055</v>
      </c>
      <c r="E12" s="33">
        <f t="shared" si="3"/>
        <v>3386956850.3100014</v>
      </c>
      <c r="F12" s="32">
        <v>806086958.93000031</v>
      </c>
      <c r="G12" s="32">
        <v>759156687.78000021</v>
      </c>
      <c r="H12" s="33">
        <f t="shared" si="4" ref="H12:H18">E12-F12</f>
        <v>2580869891.3800011</v>
      </c>
    </row>
    <row r="13" spans="1:8" s="26" customFormat="1" ht="13">
      <c r="A13" s="30"/>
      <c r="B13" s="31" t="s">
        <v>17</v>
      </c>
      <c r="C13" s="32">
        <v>1753474877.0200052</v>
      </c>
      <c r="D13" s="32">
        <v>203378591.34999657</v>
      </c>
      <c r="E13" s="33">
        <f t="shared" si="3"/>
        <v>1956853468.3700018</v>
      </c>
      <c r="F13" s="32">
        <v>479058495.72000015</v>
      </c>
      <c r="G13" s="32">
        <v>447672653.0999999</v>
      </c>
      <c r="H13" s="33">
        <f t="shared" si="4"/>
        <v>1477794972.6500015</v>
      </c>
    </row>
    <row r="14" spans="1:8" s="26" customFormat="1" ht="13">
      <c r="A14" s="30"/>
      <c r="B14" s="31" t="s">
        <v>18</v>
      </c>
      <c r="C14" s="32"/>
      <c r="D14" s="32">
        <v>0</v>
      </c>
      <c r="E14" s="33">
        <f t="shared" si="3"/>
        <v>0</v>
      </c>
      <c r="F14" s="32"/>
      <c r="G14" s="32"/>
      <c r="H14" s="33">
        <f t="shared" si="4"/>
        <v>0</v>
      </c>
    </row>
    <row r="15" spans="1:8" s="26" customFormat="1" ht="13">
      <c r="A15" s="30"/>
      <c r="B15" s="31" t="s">
        <v>19</v>
      </c>
      <c r="C15" s="32">
        <v>1719224675.0300014</v>
      </c>
      <c r="D15" s="32">
        <v>173001318.32999849</v>
      </c>
      <c r="E15" s="33">
        <f t="shared" si="3"/>
        <v>1892225993.3599999</v>
      </c>
      <c r="F15" s="32">
        <v>359912390.06999964</v>
      </c>
      <c r="G15" s="32">
        <v>349445042.72999978</v>
      </c>
      <c r="H15" s="33">
        <f t="shared" si="4"/>
        <v>1532313603.2900002</v>
      </c>
    </row>
    <row r="16" spans="1:8" s="26" customFormat="1" ht="13">
      <c r="A16" s="30"/>
      <c r="B16" s="31" t="s">
        <v>20</v>
      </c>
      <c r="C16" s="32"/>
      <c r="D16" s="32">
        <v>0</v>
      </c>
      <c r="E16" s="33">
        <f t="shared" si="3"/>
        <v>0</v>
      </c>
      <c r="F16" s="32"/>
      <c r="G16" s="32"/>
      <c r="H16" s="33">
        <f t="shared" si="4"/>
        <v>0</v>
      </c>
    </row>
    <row r="17" spans="1:8" s="26" customFormat="1" ht="13">
      <c r="A17" s="30"/>
      <c r="B17" s="31" t="s">
        <v>21</v>
      </c>
      <c r="C17" s="32">
        <v>3911598302.5699954</v>
      </c>
      <c r="D17" s="32">
        <v>450934162.3100028</v>
      </c>
      <c r="E17" s="33">
        <f t="shared" si="3"/>
        <v>4362532464.8799982</v>
      </c>
      <c r="F17" s="32">
        <v>1196489121.1699994</v>
      </c>
      <c r="G17" s="32">
        <v>1053482502.7699994</v>
      </c>
      <c r="H17" s="33">
        <f t="shared" si="4"/>
        <v>3166043343.7099991</v>
      </c>
    </row>
    <row r="18" spans="1:8" s="26" customFormat="1" ht="13">
      <c r="A18" s="30"/>
      <c r="B18" s="31" t="s">
        <v>22</v>
      </c>
      <c r="C18" s="32">
        <v>2733011624.9999986</v>
      </c>
      <c r="D18" s="32">
        <v>554853323.83000517</v>
      </c>
      <c r="E18" s="33">
        <f t="shared" si="3"/>
        <v>3287864948.8300037</v>
      </c>
      <c r="F18" s="32">
        <v>432329816.81999999</v>
      </c>
      <c r="G18" s="32">
        <v>416293342.37</v>
      </c>
      <c r="H18" s="33">
        <f t="shared" si="4"/>
        <v>2855535132.0100036</v>
      </c>
    </row>
    <row r="19" spans="1:8" s="26" customFormat="1" ht="6" customHeight="1">
      <c r="A19" s="30"/>
      <c r="B19" s="31"/>
      <c r="C19" s="34"/>
      <c r="D19" s="34"/>
      <c r="E19" s="34"/>
      <c r="F19" s="34"/>
      <c r="G19" s="34"/>
      <c r="H19" s="34"/>
    </row>
    <row r="20" spans="1:8" s="26" customFormat="1" ht="13">
      <c r="A20" s="27" t="s">
        <v>23</v>
      </c>
      <c r="B20" s="28"/>
      <c r="C20" s="29">
        <f t="shared" si="5" ref="C20:H20">SUM(C21:C27)</f>
        <v>16981489553.640001</v>
      </c>
      <c r="D20" s="29">
        <f t="shared" si="5"/>
        <v>1732607675.599998</v>
      </c>
      <c r="E20" s="29">
        <f t="shared" si="3"/>
        <v>18714097229.239998</v>
      </c>
      <c r="F20" s="29">
        <f t="shared" si="5"/>
        <v>5124560978.0099983</v>
      </c>
      <c r="G20" s="29">
        <f t="shared" si="5"/>
        <v>4976814190.6499977</v>
      </c>
      <c r="H20" s="29">
        <f t="shared" si="5"/>
        <v>13589536251.230001</v>
      </c>
    </row>
    <row r="21" spans="1:8" s="26" customFormat="1" ht="13">
      <c r="A21" s="30"/>
      <c r="B21" s="31" t="s">
        <v>24</v>
      </c>
      <c r="C21" s="32">
        <v>203191060.70999998</v>
      </c>
      <c r="D21" s="32">
        <v>54214123.629999936</v>
      </c>
      <c r="E21" s="33">
        <f t="shared" si="3"/>
        <v>257405184.33999991</v>
      </c>
      <c r="F21" s="32">
        <v>57524403.670000009</v>
      </c>
      <c r="G21" s="32">
        <v>52557413.690000005</v>
      </c>
      <c r="H21" s="33">
        <f t="shared" si="6" ref="H21:H27">E21-F21</f>
        <v>199880780.6699999</v>
      </c>
    </row>
    <row r="22" spans="1:8" s="26" customFormat="1" ht="13">
      <c r="A22" s="30"/>
      <c r="B22" s="31" t="s">
        <v>25</v>
      </c>
      <c r="C22" s="32">
        <v>558891548.53999996</v>
      </c>
      <c r="D22" s="32">
        <v>139831987.50999975</v>
      </c>
      <c r="E22" s="33">
        <f t="shared" si="3"/>
        <v>698723536.04999971</v>
      </c>
      <c r="F22" s="32">
        <v>186975226.16</v>
      </c>
      <c r="G22" s="32">
        <v>176459282.78999999</v>
      </c>
      <c r="H22" s="33">
        <f t="shared" si="6"/>
        <v>511748309.88999975</v>
      </c>
    </row>
    <row r="23" spans="1:8" s="26" customFormat="1" ht="13">
      <c r="A23" s="30"/>
      <c r="B23" s="31" t="s">
        <v>26</v>
      </c>
      <c r="C23" s="32">
        <v>4021002075.96</v>
      </c>
      <c r="D23" s="32">
        <v>113311690.89000082</v>
      </c>
      <c r="E23" s="33">
        <f t="shared" si="3"/>
        <v>4134313766.8500009</v>
      </c>
      <c r="F23" s="32">
        <v>963515847.92999995</v>
      </c>
      <c r="G23" s="32">
        <v>958256420.8499999</v>
      </c>
      <c r="H23" s="33">
        <f t="shared" si="6"/>
        <v>3170797918.920001</v>
      </c>
    </row>
    <row r="24" spans="1:8" s="26" customFormat="1" ht="13">
      <c r="A24" s="30"/>
      <c r="B24" s="35" t="s">
        <v>27</v>
      </c>
      <c r="C24" s="32">
        <v>375927649.39999998</v>
      </c>
      <c r="D24" s="32">
        <v>78401453.299999952</v>
      </c>
      <c r="E24" s="33">
        <f t="shared" si="3"/>
        <v>454329102.69999993</v>
      </c>
      <c r="F24" s="32">
        <v>122190390.93000001</v>
      </c>
      <c r="G24" s="32">
        <v>114863827.84999999</v>
      </c>
      <c r="H24" s="33">
        <f t="shared" si="6"/>
        <v>332138711.76999992</v>
      </c>
    </row>
    <row r="25" spans="1:8" s="26" customFormat="1" ht="13">
      <c r="A25" s="30"/>
      <c r="B25" s="31" t="s">
        <v>28</v>
      </c>
      <c r="C25" s="32">
        <v>9783295459.6900043</v>
      </c>
      <c r="D25" s="32">
        <v>1236272750.9399967</v>
      </c>
      <c r="E25" s="33">
        <f t="shared" si="3"/>
        <v>11019568210.630001</v>
      </c>
      <c r="F25" s="32">
        <v>3436424885.8599982</v>
      </c>
      <c r="G25" s="32">
        <v>3350788659.7899976</v>
      </c>
      <c r="H25" s="33">
        <f t="shared" si="6"/>
        <v>7583143324.7700024</v>
      </c>
    </row>
    <row r="26" spans="1:8" s="26" customFormat="1" ht="13">
      <c r="A26" s="30"/>
      <c r="B26" s="31" t="s">
        <v>29</v>
      </c>
      <c r="C26" s="32">
        <v>1495813441.1199999</v>
      </c>
      <c r="D26" s="32">
        <v>123211456.1900003</v>
      </c>
      <c r="E26" s="33">
        <f t="shared" si="3"/>
        <v>1619024897.3100002</v>
      </c>
      <c r="F26" s="32">
        <v>235667141.98999998</v>
      </c>
      <c r="G26" s="32">
        <v>226198880.11999995</v>
      </c>
      <c r="H26" s="33">
        <f t="shared" si="6"/>
        <v>1383357755.3200002</v>
      </c>
    </row>
    <row r="27" spans="1:8" s="26" customFormat="1" ht="13">
      <c r="A27" s="30"/>
      <c r="B27" s="31" t="s">
        <v>30</v>
      </c>
      <c r="C27" s="32">
        <v>543368318.21999955</v>
      </c>
      <c r="D27" s="32">
        <v>-12635786.859999478</v>
      </c>
      <c r="E27" s="33">
        <f t="shared" si="3"/>
        <v>530732531.36000007</v>
      </c>
      <c r="F27" s="32">
        <v>122263081.46999997</v>
      </c>
      <c r="G27" s="32">
        <v>97689705.560000002</v>
      </c>
      <c r="H27" s="33">
        <f t="shared" si="6"/>
        <v>408469449.8900001</v>
      </c>
    </row>
    <row r="28" spans="1:8" s="26" customFormat="1" ht="6.75" customHeight="1">
      <c r="A28" s="30"/>
      <c r="B28" s="31"/>
      <c r="C28" s="34"/>
      <c r="D28" s="34"/>
      <c r="E28" s="34"/>
      <c r="F28" s="34"/>
      <c r="G28" s="34"/>
      <c r="H28" s="34"/>
    </row>
    <row r="29" spans="1:8" s="26" customFormat="1" ht="13">
      <c r="A29" s="27" t="s">
        <v>31</v>
      </c>
      <c r="B29" s="28"/>
      <c r="C29" s="36">
        <f t="shared" si="7" ref="C29:H29">SUM(C30:C38)</f>
        <v>1630413200.5599995</v>
      </c>
      <c r="D29" s="36">
        <f t="shared" si="7"/>
        <v>297433779.14000052</v>
      </c>
      <c r="E29" s="36">
        <f t="shared" si="3"/>
        <v>1927846979.7</v>
      </c>
      <c r="F29" s="36">
        <f t="shared" si="7"/>
        <v>281756997.93000013</v>
      </c>
      <c r="G29" s="36">
        <f t="shared" si="7"/>
        <v>265330655.64000002</v>
      </c>
      <c r="H29" s="36">
        <f t="shared" si="7"/>
        <v>1646089981.7700002</v>
      </c>
    </row>
    <row r="30" spans="1:8" s="26" customFormat="1" ht="17.25" customHeight="1">
      <c r="A30" s="30"/>
      <c r="B30" s="37" t="s">
        <v>32</v>
      </c>
      <c r="C30" s="32">
        <v>280018647.70999962</v>
      </c>
      <c r="D30" s="32">
        <v>46156038.60000056</v>
      </c>
      <c r="E30" s="33">
        <f t="shared" si="3"/>
        <v>326174686.31000018</v>
      </c>
      <c r="F30" s="32">
        <v>70790979.180000111</v>
      </c>
      <c r="G30" s="32">
        <v>60581643.220000021</v>
      </c>
      <c r="H30" s="33">
        <f t="shared" si="8" ref="H30:H38">E30-F30</f>
        <v>255383707.13000005</v>
      </c>
    </row>
    <row r="31" spans="1:8" s="26" customFormat="1" ht="13">
      <c r="A31" s="30"/>
      <c r="B31" s="31" t="s">
        <v>33</v>
      </c>
      <c r="C31" s="32">
        <v>359674282.59000003</v>
      </c>
      <c r="D31" s="32">
        <v>90556268.579999924</v>
      </c>
      <c r="E31" s="33">
        <f t="shared" si="3"/>
        <v>450230551.16999996</v>
      </c>
      <c r="F31" s="32">
        <v>55546317.390000001</v>
      </c>
      <c r="G31" s="32">
        <v>52234020.619999975</v>
      </c>
      <c r="H31" s="33">
        <f t="shared" si="8"/>
        <v>394684233.77999997</v>
      </c>
    </row>
    <row r="32" spans="1:8" s="26" customFormat="1" ht="13">
      <c r="A32" s="30"/>
      <c r="B32" s="31" t="s">
        <v>34</v>
      </c>
      <c r="C32" s="32">
        <v>48076424.609999999</v>
      </c>
      <c r="D32" s="32">
        <v>-253535.65999998897</v>
      </c>
      <c r="E32" s="33">
        <f t="shared" si="3"/>
        <v>47822888.95000001</v>
      </c>
      <c r="F32" s="32">
        <v>6279508.3300000038</v>
      </c>
      <c r="G32" s="32">
        <v>5771030.5700000022</v>
      </c>
      <c r="H32" s="33">
        <f t="shared" si="8"/>
        <v>41543380.620000005</v>
      </c>
    </row>
    <row r="33" spans="1:8" s="26" customFormat="1" ht="13">
      <c r="A33" s="30"/>
      <c r="B33" s="31" t="s">
        <v>35</v>
      </c>
      <c r="C33" s="32"/>
      <c r="D33" s="32">
        <v>0</v>
      </c>
      <c r="E33" s="33">
        <f t="shared" si="3"/>
        <v>0</v>
      </c>
      <c r="F33" s="32"/>
      <c r="G33" s="32"/>
      <c r="H33" s="33">
        <f t="shared" si="8"/>
        <v>0</v>
      </c>
    </row>
    <row r="34" spans="1:8" s="26" customFormat="1" ht="13">
      <c r="A34" s="30"/>
      <c r="B34" s="31" t="s">
        <v>36</v>
      </c>
      <c r="C34" s="32">
        <v>88405260.409999996</v>
      </c>
      <c r="D34" s="32">
        <v>8347246.3700000048</v>
      </c>
      <c r="E34" s="33">
        <f t="shared" si="3"/>
        <v>96752506.780000001</v>
      </c>
      <c r="F34" s="32">
        <v>24192042.060000006</v>
      </c>
      <c r="G34" s="32">
        <v>23515355.900000002</v>
      </c>
      <c r="H34" s="33">
        <f t="shared" si="8"/>
        <v>72560464.719999999</v>
      </c>
    </row>
    <row r="35" spans="1:8" s="26" customFormat="1" ht="13">
      <c r="A35" s="30"/>
      <c r="B35" s="31" t="s">
        <v>37</v>
      </c>
      <c r="C35" s="32"/>
      <c r="D35" s="32">
        <v>0</v>
      </c>
      <c r="E35" s="33">
        <f t="shared" si="3"/>
        <v>0</v>
      </c>
      <c r="F35" s="32"/>
      <c r="G35" s="32"/>
      <c r="H35" s="33">
        <f t="shared" si="8"/>
        <v>0</v>
      </c>
    </row>
    <row r="36" spans="1:8" s="26" customFormat="1" ht="13">
      <c r="A36" s="30"/>
      <c r="B36" s="31" t="s">
        <v>38</v>
      </c>
      <c r="C36" s="32">
        <v>124724828.64999999</v>
      </c>
      <c r="D36" s="32">
        <v>16701239.250000015</v>
      </c>
      <c r="E36" s="33">
        <f t="shared" si="3"/>
        <v>141426067.90000001</v>
      </c>
      <c r="F36" s="32">
        <v>23289970.100000001</v>
      </c>
      <c r="G36" s="32">
        <v>21613808.460000001</v>
      </c>
      <c r="H36" s="33">
        <f t="shared" si="8"/>
        <v>118136097.80000001</v>
      </c>
    </row>
    <row r="37" spans="1:8" s="26" customFormat="1" ht="13">
      <c r="A37" s="30"/>
      <c r="B37" s="31" t="s">
        <v>39</v>
      </c>
      <c r="C37" s="32">
        <v>11287546.550000001</v>
      </c>
      <c r="D37" s="32">
        <v>0</v>
      </c>
      <c r="E37" s="33">
        <f t="shared" si="3"/>
        <v>11287546.550000001</v>
      </c>
      <c r="F37" s="32">
        <v>2500965.8199999998</v>
      </c>
      <c r="G37" s="32">
        <v>2479953.8199999998</v>
      </c>
      <c r="H37" s="33">
        <f t="shared" si="8"/>
        <v>8786580.7300000004</v>
      </c>
    </row>
    <row r="38" spans="1:8" s="26" customFormat="1" ht="13">
      <c r="A38" s="30"/>
      <c r="B38" s="31" t="s">
        <v>40</v>
      </c>
      <c r="C38" s="32">
        <v>718226210.03999996</v>
      </c>
      <c r="D38" s="32">
        <v>135926522</v>
      </c>
      <c r="E38" s="33">
        <f t="shared" si="3"/>
        <v>854152732.03999996</v>
      </c>
      <c r="F38" s="32">
        <v>99157215.050000012</v>
      </c>
      <c r="G38" s="32">
        <v>99134843.050000012</v>
      </c>
      <c r="H38" s="33">
        <f t="shared" si="8"/>
        <v>754995516.99000001</v>
      </c>
    </row>
    <row r="39" spans="1:8" s="26" customFormat="1" ht="6.75" customHeight="1">
      <c r="A39" s="30"/>
      <c r="B39" s="31"/>
      <c r="C39" s="34"/>
      <c r="D39" s="34"/>
      <c r="E39" s="34"/>
      <c r="F39" s="34"/>
      <c r="G39" s="34"/>
      <c r="H39" s="34"/>
    </row>
    <row r="40" spans="1:8" s="26" customFormat="1" ht="13">
      <c r="A40" s="27" t="s">
        <v>41</v>
      </c>
      <c r="B40" s="28"/>
      <c r="C40" s="36">
        <f t="shared" si="9" ref="C40:H40">SUM(C41:C46)</f>
        <v>11013427175.91</v>
      </c>
      <c r="D40" s="36">
        <f t="shared" si="9"/>
        <v>-1331814447.0799994</v>
      </c>
      <c r="E40" s="36">
        <f t="shared" si="3"/>
        <v>9681612728.8299999</v>
      </c>
      <c r="F40" s="36">
        <f t="shared" si="9"/>
        <v>3334417803.1500049</v>
      </c>
      <c r="G40" s="36">
        <f t="shared" si="9"/>
        <v>2801388881.0400023</v>
      </c>
      <c r="H40" s="29">
        <f t="shared" si="9"/>
        <v>6347194925.6799955</v>
      </c>
    </row>
    <row r="41" spans="1:8" s="26" customFormat="1" ht="13">
      <c r="A41" s="30"/>
      <c r="B41" s="31" t="s">
        <v>42</v>
      </c>
      <c r="C41" s="38">
        <v>3073283244.0699997</v>
      </c>
      <c r="D41" s="39">
        <v>-841005108.64000034</v>
      </c>
      <c r="E41" s="40">
        <f t="shared" si="3"/>
        <v>2232278135.4299994</v>
      </c>
      <c r="F41" s="38">
        <v>768479525.80000031</v>
      </c>
      <c r="G41" s="38">
        <v>768479525.80000031</v>
      </c>
      <c r="H41" s="33">
        <f t="shared" si="10" ref="H41">E41-F41</f>
        <v>1463798609.6299992</v>
      </c>
    </row>
    <row r="42" spans="1:8" s="26" customFormat="1" ht="13">
      <c r="A42" s="30"/>
      <c r="B42" s="31" t="s">
        <v>43</v>
      </c>
      <c r="C42" s="41"/>
      <c r="D42" s="42">
        <v>0</v>
      </c>
      <c r="E42" s="41">
        <f t="shared" si="3"/>
        <v>0</v>
      </c>
      <c r="F42" s="41"/>
      <c r="G42" s="41"/>
      <c r="H42" s="42"/>
    </row>
    <row r="43" spans="1:8" s="26" customFormat="1" ht="13">
      <c r="A43" s="30"/>
      <c r="B43" s="31" t="s">
        <v>44</v>
      </c>
      <c r="C43" s="38">
        <v>6940093159</v>
      </c>
      <c r="D43" s="39">
        <v>0</v>
      </c>
      <c r="E43" s="40">
        <f t="shared" si="3"/>
        <v>6940093159</v>
      </c>
      <c r="F43" s="38">
        <v>2056696842.9500036</v>
      </c>
      <c r="G43" s="38">
        <v>1565470305.2400012</v>
      </c>
      <c r="H43" s="33">
        <f t="shared" si="11" ref="H43">E43-F43</f>
        <v>4883396316.0499964</v>
      </c>
    </row>
    <row r="44" spans="1:8" s="26" customFormat="1" ht="13">
      <c r="A44" s="30"/>
      <c r="B44" s="31" t="s">
        <v>45</v>
      </c>
      <c r="C44" s="43"/>
      <c r="D44" s="44">
        <v>0</v>
      </c>
      <c r="E44" s="43">
        <f t="shared" si="3"/>
        <v>0</v>
      </c>
      <c r="F44" s="43"/>
      <c r="G44" s="43"/>
      <c r="H44" s="44"/>
    </row>
    <row r="45" spans="1:8" s="26" customFormat="1" ht="13">
      <c r="A45" s="30"/>
      <c r="B45" s="31" t="s">
        <v>46</v>
      </c>
      <c r="C45" s="45"/>
      <c r="D45" s="32">
        <v>0</v>
      </c>
      <c r="E45" s="40">
        <f t="shared" si="3"/>
        <v>0</v>
      </c>
      <c r="F45" s="45"/>
      <c r="G45" s="45"/>
      <c r="H45" s="33">
        <f t="shared" si="12" ref="H45:H46">E45-F45</f>
        <v>0</v>
      </c>
    </row>
    <row r="46" spans="1:8" s="26" customFormat="1" ht="13">
      <c r="A46" s="30"/>
      <c r="B46" s="31" t="s">
        <v>47</v>
      </c>
      <c r="C46" s="38">
        <v>1000050772.84</v>
      </c>
      <c r="D46" s="39">
        <v>-490809338.43999898</v>
      </c>
      <c r="E46" s="40">
        <f t="shared" si="3"/>
        <v>509241434.40000105</v>
      </c>
      <c r="F46" s="38">
        <v>509241434.40000105</v>
      </c>
      <c r="G46" s="38">
        <v>467439050.00000089</v>
      </c>
      <c r="H46" s="33">
        <f t="shared" si="12"/>
        <v>0</v>
      </c>
    </row>
    <row r="47" spans="1:8" s="26" customFormat="1" ht="5.25" customHeight="1">
      <c r="A47" s="46"/>
      <c r="B47" s="47"/>
      <c r="C47" s="48"/>
      <c r="D47" s="48"/>
      <c r="E47" s="48"/>
      <c r="F47" s="48"/>
      <c r="G47" s="48"/>
      <c r="H47" s="48"/>
    </row>
    <row r="48" spans="1:8" s="26" customFormat="1" ht="13">
      <c r="A48" s="27" t="s">
        <v>48</v>
      </c>
      <c r="B48" s="28"/>
      <c r="C48" s="29">
        <f>SUM(C49+C59+C69+C81)</f>
        <v>32882516518</v>
      </c>
      <c r="D48" s="29">
        <f t="shared" si="13" ref="D48:H48">SUM(D49+D59+D69+D81)</f>
        <v>3596915416.3499908</v>
      </c>
      <c r="E48" s="29">
        <f t="shared" si="14" ref="E48:E67">C48+D48</f>
        <v>36479431934.349991</v>
      </c>
      <c r="F48" s="29">
        <f t="shared" si="13"/>
        <v>10719770314.119991</v>
      </c>
      <c r="G48" s="29">
        <f t="shared" si="13"/>
        <v>10669585391.629992</v>
      </c>
      <c r="H48" s="29">
        <f t="shared" si="13"/>
        <v>25759661620.230003</v>
      </c>
    </row>
    <row r="49" spans="1:8" s="26" customFormat="1" ht="13">
      <c r="A49" s="27" t="s">
        <v>14</v>
      </c>
      <c r="B49" s="28"/>
      <c r="C49" s="29">
        <f>SUM(C50:C57)</f>
        <v>274300000.00000006</v>
      </c>
      <c r="D49" s="29">
        <f t="shared" si="15" ref="D49:H49">SUM(D50:D57)</f>
        <v>630812340.39999974</v>
      </c>
      <c r="E49" s="29">
        <f t="shared" si="14"/>
        <v>905112340.39999986</v>
      </c>
      <c r="F49" s="29">
        <f t="shared" si="15"/>
        <v>424414733.77999997</v>
      </c>
      <c r="G49" s="29">
        <f t="shared" si="15"/>
        <v>424414733.77999997</v>
      </c>
      <c r="H49" s="29">
        <f t="shared" si="15"/>
        <v>480697606.61999989</v>
      </c>
    </row>
    <row r="50" spans="1:8" s="26" customFormat="1" ht="13">
      <c r="A50" s="30"/>
      <c r="B50" s="31" t="s">
        <v>49</v>
      </c>
      <c r="C50" s="32">
        <v>0</v>
      </c>
      <c r="D50" s="32">
        <v>0</v>
      </c>
      <c r="E50" s="33">
        <f t="shared" si="14"/>
        <v>0</v>
      </c>
      <c r="F50" s="32">
        <v>0</v>
      </c>
      <c r="G50" s="32">
        <v>0</v>
      </c>
      <c r="H50" s="33">
        <f t="shared" si="16" ref="H50:H57">E50-F50</f>
        <v>0</v>
      </c>
    </row>
    <row r="51" spans="1:8" s="26" customFormat="1" ht="13">
      <c r="A51" s="30"/>
      <c r="B51" s="31" t="s">
        <v>16</v>
      </c>
      <c r="C51" s="32">
        <v>0</v>
      </c>
      <c r="D51" s="32">
        <v>6462179.6100000003</v>
      </c>
      <c r="E51" s="33">
        <f t="shared" si="14"/>
        <v>6462179.6100000003</v>
      </c>
      <c r="F51" s="32">
        <v>1300262.58</v>
      </c>
      <c r="G51" s="32">
        <v>1300262.58</v>
      </c>
      <c r="H51" s="33">
        <f t="shared" si="16"/>
        <v>5161917.03</v>
      </c>
    </row>
    <row r="52" spans="1:8" s="26" customFormat="1" ht="13">
      <c r="A52" s="30"/>
      <c r="B52" s="31" t="s">
        <v>50</v>
      </c>
      <c r="C52" s="32">
        <v>0</v>
      </c>
      <c r="D52" s="32">
        <v>8340930.3399999999</v>
      </c>
      <c r="E52" s="33">
        <f t="shared" si="14"/>
        <v>8340930.3399999999</v>
      </c>
      <c r="F52" s="32">
        <v>5537869.2599999998</v>
      </c>
      <c r="G52" s="32">
        <v>5537869.2599999998</v>
      </c>
      <c r="H52" s="33">
        <f t="shared" si="16"/>
        <v>2803061.08</v>
      </c>
    </row>
    <row r="53" spans="1:8" s="26" customFormat="1" ht="13">
      <c r="A53" s="30"/>
      <c r="B53" s="31" t="s">
        <v>18</v>
      </c>
      <c r="C53" s="32"/>
      <c r="D53" s="32">
        <v>0</v>
      </c>
      <c r="E53" s="33">
        <f t="shared" si="14"/>
        <v>0</v>
      </c>
      <c r="F53" s="32"/>
      <c r="G53" s="32"/>
      <c r="H53" s="33">
        <f t="shared" si="16"/>
        <v>0</v>
      </c>
    </row>
    <row r="54" spans="1:8" s="26" customFormat="1" ht="13">
      <c r="A54" s="30"/>
      <c r="B54" s="31" t="s">
        <v>19</v>
      </c>
      <c r="C54" s="32">
        <v>0</v>
      </c>
      <c r="D54" s="32">
        <v>221059225.42999998</v>
      </c>
      <c r="E54" s="33">
        <f t="shared" si="14"/>
        <v>221059225.42999998</v>
      </c>
      <c r="F54" s="32">
        <v>54672087</v>
      </c>
      <c r="G54" s="32">
        <v>54672087</v>
      </c>
      <c r="H54" s="33">
        <f t="shared" si="16"/>
        <v>166387138.42999998</v>
      </c>
    </row>
    <row r="55" spans="1:8" s="26" customFormat="1" ht="13">
      <c r="A55" s="30"/>
      <c r="B55" s="31" t="s">
        <v>51</v>
      </c>
      <c r="C55" s="32"/>
      <c r="D55" s="32">
        <v>0</v>
      </c>
      <c r="E55" s="33">
        <f t="shared" si="14"/>
        <v>0</v>
      </c>
      <c r="F55" s="32"/>
      <c r="G55" s="32"/>
      <c r="H55" s="33">
        <f t="shared" si="16"/>
        <v>0</v>
      </c>
    </row>
    <row r="56" spans="1:8" s="26" customFormat="1" ht="13">
      <c r="A56" s="30"/>
      <c r="B56" s="31" t="s">
        <v>21</v>
      </c>
      <c r="C56" s="32">
        <v>274300000.00000006</v>
      </c>
      <c r="D56" s="32">
        <v>358525470.1499998</v>
      </c>
      <c r="E56" s="33">
        <f t="shared" si="14"/>
        <v>632825470.14999986</v>
      </c>
      <c r="F56" s="32">
        <v>354166547.54000002</v>
      </c>
      <c r="G56" s="32">
        <v>354166547.54000002</v>
      </c>
      <c r="H56" s="33">
        <f t="shared" si="16"/>
        <v>278658922.60999984</v>
      </c>
    </row>
    <row r="57" spans="1:8" s="26" customFormat="1" ht="13">
      <c r="A57" s="30"/>
      <c r="B57" s="31" t="s">
        <v>52</v>
      </c>
      <c r="C57" s="32">
        <v>0</v>
      </c>
      <c r="D57" s="32">
        <v>36424534.870000005</v>
      </c>
      <c r="E57" s="33">
        <f t="shared" si="14"/>
        <v>36424534.870000005</v>
      </c>
      <c r="F57" s="32">
        <v>8737967.4000000004</v>
      </c>
      <c r="G57" s="32">
        <v>8737967.4000000004</v>
      </c>
      <c r="H57" s="33">
        <f t="shared" si="16"/>
        <v>27686567.470000006</v>
      </c>
    </row>
    <row r="58" spans="1:8" s="26" customFormat="1" ht="6" customHeight="1">
      <c r="A58" s="30"/>
      <c r="B58" s="31"/>
      <c r="C58" s="34"/>
      <c r="D58" s="34"/>
      <c r="E58" s="34"/>
      <c r="F58" s="34"/>
      <c r="G58" s="34"/>
      <c r="H58" s="34"/>
    </row>
    <row r="59" spans="1:8" s="26" customFormat="1" ht="13">
      <c r="A59" s="27" t="s">
        <v>53</v>
      </c>
      <c r="B59" s="28"/>
      <c r="C59" s="29">
        <f t="shared" si="17" ref="C59:H59">SUM(C60:C67)</f>
        <v>27616060928.23</v>
      </c>
      <c r="D59" s="29">
        <f t="shared" si="17"/>
        <v>2209801793.7199965</v>
      </c>
      <c r="E59" s="29">
        <f t="shared" si="14"/>
        <v>29825862721.949997</v>
      </c>
      <c r="F59" s="29">
        <f t="shared" si="17"/>
        <v>8425689613.6299925</v>
      </c>
      <c r="G59" s="29">
        <f t="shared" si="17"/>
        <v>8375713191.1399918</v>
      </c>
      <c r="H59" s="29">
        <f t="shared" si="17"/>
        <v>21400173108.320007</v>
      </c>
    </row>
    <row r="60" spans="1:8" s="26" customFormat="1" ht="13">
      <c r="A60" s="30"/>
      <c r="B60" s="31" t="s">
        <v>54</v>
      </c>
      <c r="C60" s="32">
        <v>0</v>
      </c>
      <c r="D60" s="32">
        <v>0</v>
      </c>
      <c r="E60" s="33">
        <f t="shared" si="14"/>
        <v>0</v>
      </c>
      <c r="F60" s="32">
        <v>0</v>
      </c>
      <c r="G60" s="32">
        <v>0</v>
      </c>
      <c r="H60" s="33">
        <f t="shared" si="18" ref="H60:H67">E60-F60</f>
        <v>0</v>
      </c>
    </row>
    <row r="61" spans="1:8" s="26" customFormat="1" ht="13">
      <c r="A61" s="30"/>
      <c r="B61" s="31" t="s">
        <v>25</v>
      </c>
      <c r="C61" s="32">
        <v>3176457965.2299995</v>
      </c>
      <c r="D61" s="32">
        <v>926737682.46000051</v>
      </c>
      <c r="E61" s="33">
        <f t="shared" si="14"/>
        <v>4103195647.6900001</v>
      </c>
      <c r="F61" s="32">
        <v>1100303255.2399991</v>
      </c>
      <c r="G61" s="32">
        <v>1100303255.2399991</v>
      </c>
      <c r="H61" s="33">
        <f t="shared" si="18"/>
        <v>3002892392.4500008</v>
      </c>
    </row>
    <row r="62" spans="1:8" s="26" customFormat="1" ht="13">
      <c r="A62" s="30"/>
      <c r="B62" s="31" t="s">
        <v>26</v>
      </c>
      <c r="C62" s="32">
        <v>4229762079</v>
      </c>
      <c r="D62" s="32">
        <v>68505213.030000687</v>
      </c>
      <c r="E62" s="33">
        <f t="shared" si="14"/>
        <v>4298267292.0300007</v>
      </c>
      <c r="F62" s="32">
        <v>964351578.13999999</v>
      </c>
      <c r="G62" s="32">
        <v>964351578.13999999</v>
      </c>
      <c r="H62" s="33">
        <f t="shared" si="18"/>
        <v>3333915713.8900008</v>
      </c>
    </row>
    <row r="63" spans="1:8" s="26" customFormat="1" ht="13">
      <c r="A63" s="30"/>
      <c r="B63" s="31" t="s">
        <v>55</v>
      </c>
      <c r="C63" s="32">
        <v>0</v>
      </c>
      <c r="D63" s="32">
        <v>73723782.530000001</v>
      </c>
      <c r="E63" s="33">
        <f t="shared" si="14"/>
        <v>73723782.530000001</v>
      </c>
      <c r="F63" s="32">
        <v>73589721.210000008</v>
      </c>
      <c r="G63" s="32">
        <v>73589721.210000008</v>
      </c>
      <c r="H63" s="33">
        <f t="shared" si="18"/>
        <v>134061.31999999285</v>
      </c>
    </row>
    <row r="64" spans="1:8" s="26" customFormat="1" ht="13">
      <c r="A64" s="30"/>
      <c r="B64" s="31" t="s">
        <v>56</v>
      </c>
      <c r="C64" s="33"/>
      <c r="D64" s="33">
        <v>0</v>
      </c>
      <c r="E64" s="33">
        <f t="shared" si="14"/>
        <v>0</v>
      </c>
      <c r="F64" s="33"/>
      <c r="G64" s="33"/>
      <c r="H64" s="33"/>
    </row>
    <row r="65" spans="1:8" s="26" customFormat="1" ht="13">
      <c r="A65" s="30"/>
      <c r="B65" s="31" t="s">
        <v>28</v>
      </c>
      <c r="C65" s="32">
        <v>19830997651</v>
      </c>
      <c r="D65" s="32">
        <v>926216160.04999542</v>
      </c>
      <c r="E65" s="33">
        <f t="shared" si="14"/>
        <v>20757213811.049995</v>
      </c>
      <c r="F65" s="32">
        <v>5978963596.2899933</v>
      </c>
      <c r="G65" s="32">
        <v>5928987173.7999926</v>
      </c>
      <c r="H65" s="33">
        <f t="shared" si="18"/>
        <v>14778250214.760002</v>
      </c>
    </row>
    <row r="66" spans="1:8" s="26" customFormat="1" ht="13">
      <c r="A66" s="30"/>
      <c r="B66" s="31" t="s">
        <v>57</v>
      </c>
      <c r="C66" s="32">
        <v>378843233</v>
      </c>
      <c r="D66" s="32">
        <v>214618955.6500001</v>
      </c>
      <c r="E66" s="33">
        <f t="shared" si="14"/>
        <v>593462188.6500001</v>
      </c>
      <c r="F66" s="32">
        <v>308481462.75</v>
      </c>
      <c r="G66" s="32">
        <v>308481462.75</v>
      </c>
      <c r="H66" s="33">
        <f t="shared" si="18"/>
        <v>284980725.9000001</v>
      </c>
    </row>
    <row r="67" spans="1:8" s="26" customFormat="1" ht="13">
      <c r="A67" s="30"/>
      <c r="B67" s="31" t="s">
        <v>30</v>
      </c>
      <c r="C67" s="32"/>
      <c r="D67" s="32">
        <v>0</v>
      </c>
      <c r="E67" s="49">
        <f t="shared" si="14"/>
        <v>0</v>
      </c>
      <c r="F67" s="32"/>
      <c r="G67" s="32"/>
      <c r="H67" s="49">
        <f t="shared" si="18"/>
        <v>0</v>
      </c>
    </row>
    <row r="68" spans="1:8" s="26" customFormat="1" ht="6" customHeight="1">
      <c r="A68" s="30"/>
      <c r="B68" s="31"/>
      <c r="C68" s="34"/>
      <c r="D68" s="34"/>
      <c r="E68" s="34"/>
      <c r="F68" s="34"/>
      <c r="G68" s="34"/>
      <c r="H68" s="34"/>
    </row>
    <row r="69" spans="1:8" s="26" customFormat="1" ht="13">
      <c r="A69" s="27" t="s">
        <v>31</v>
      </c>
      <c r="B69" s="28"/>
      <c r="C69" s="36">
        <f t="shared" si="19" ref="C69:H69">SUM(C70:C79)</f>
        <v>0</v>
      </c>
      <c r="D69" s="36">
        <f t="shared" si="19"/>
        <v>317715310.18999988</v>
      </c>
      <c r="E69" s="36">
        <f t="shared" si="20" ref="E69:E87">C69+D69</f>
        <v>317715310.18999988</v>
      </c>
      <c r="F69" s="36">
        <f t="shared" si="19"/>
        <v>300967821.64999986</v>
      </c>
      <c r="G69" s="36">
        <f t="shared" si="19"/>
        <v>300759321.64999986</v>
      </c>
      <c r="H69" s="36">
        <f t="shared" si="19"/>
        <v>16747488.540000034</v>
      </c>
    </row>
    <row r="70" spans="1:8" s="26" customFormat="1" ht="13">
      <c r="A70" s="30"/>
      <c r="B70" s="31" t="s">
        <v>58</v>
      </c>
      <c r="C70" s="32">
        <v>0</v>
      </c>
      <c r="D70" s="32">
        <v>3734599.6399999997</v>
      </c>
      <c r="E70" s="33">
        <f t="shared" si="20"/>
        <v>3734599.6399999997</v>
      </c>
      <c r="F70" s="32">
        <v>1440099.64</v>
      </c>
      <c r="G70" s="32">
        <v>1231599.6399999999</v>
      </c>
      <c r="H70" s="33">
        <f>E70-F70</f>
        <v>2294500</v>
      </c>
    </row>
    <row r="71" spans="1:8" s="26" customFormat="1" ht="13">
      <c r="A71" s="30"/>
      <c r="B71" s="31" t="s">
        <v>59</v>
      </c>
      <c r="C71" s="33"/>
      <c r="D71" s="33">
        <v>0</v>
      </c>
      <c r="E71" s="33">
        <f t="shared" si="20"/>
        <v>0</v>
      </c>
      <c r="F71" s="33"/>
      <c r="G71" s="33"/>
      <c r="H71" s="33"/>
    </row>
    <row r="72" spans="1:8" s="26" customFormat="1" ht="13">
      <c r="A72" s="30"/>
      <c r="B72" s="31" t="s">
        <v>33</v>
      </c>
      <c r="C72" s="32">
        <v>0</v>
      </c>
      <c r="D72" s="32">
        <v>3891006</v>
      </c>
      <c r="E72" s="33">
        <f t="shared" si="20"/>
        <v>3891006</v>
      </c>
      <c r="F72" s="32">
        <v>3868500</v>
      </c>
      <c r="G72" s="32">
        <v>3868500</v>
      </c>
      <c r="H72" s="33">
        <f>E72-F72</f>
        <v>22506</v>
      </c>
    </row>
    <row r="73" spans="1:8" s="26" customFormat="1" ht="13">
      <c r="A73" s="30"/>
      <c r="B73" s="31" t="s">
        <v>34</v>
      </c>
      <c r="C73" s="32"/>
      <c r="D73" s="32">
        <v>0</v>
      </c>
      <c r="E73" s="33">
        <f t="shared" si="20"/>
        <v>0</v>
      </c>
      <c r="F73" s="32"/>
      <c r="G73" s="32"/>
      <c r="H73" s="33">
        <f t="shared" si="21" ref="H73:H79">E73-F73</f>
        <v>0</v>
      </c>
    </row>
    <row r="74" spans="1:8" s="26" customFormat="1" ht="13">
      <c r="A74" s="30"/>
      <c r="B74" s="31" t="s">
        <v>35</v>
      </c>
      <c r="C74" s="32"/>
      <c r="D74" s="32">
        <v>0</v>
      </c>
      <c r="E74" s="33">
        <f t="shared" si="20"/>
        <v>0</v>
      </c>
      <c r="F74" s="32"/>
      <c r="G74" s="32"/>
      <c r="H74" s="33">
        <f t="shared" si="21"/>
        <v>0</v>
      </c>
    </row>
    <row r="75" spans="1:8" s="26" customFormat="1" ht="13">
      <c r="A75" s="30"/>
      <c r="B75" s="31" t="s">
        <v>36</v>
      </c>
      <c r="C75" s="32">
        <v>0</v>
      </c>
      <c r="D75" s="32">
        <v>283234880.6099999</v>
      </c>
      <c r="E75" s="33">
        <f t="shared" si="20"/>
        <v>283234880.6099999</v>
      </c>
      <c r="F75" s="32">
        <v>280323074.51999986</v>
      </c>
      <c r="G75" s="32">
        <v>280323074.51999986</v>
      </c>
      <c r="H75" s="33">
        <f t="shared" si="21"/>
        <v>2911806.0900000334</v>
      </c>
    </row>
    <row r="76" spans="1:8" s="26" customFormat="1" ht="13">
      <c r="A76" s="30"/>
      <c r="B76" s="31" t="s">
        <v>37</v>
      </c>
      <c r="C76" s="32"/>
      <c r="D76" s="32">
        <v>0</v>
      </c>
      <c r="E76" s="33">
        <f t="shared" si="20"/>
        <v>0</v>
      </c>
      <c r="F76" s="32"/>
      <c r="G76" s="32"/>
      <c r="H76" s="33">
        <f t="shared" si="21"/>
        <v>0</v>
      </c>
    </row>
    <row r="77" spans="1:8" s="26" customFormat="1" ht="13">
      <c r="A77" s="30"/>
      <c r="B77" s="31" t="s">
        <v>60</v>
      </c>
      <c r="C77" s="32">
        <v>0</v>
      </c>
      <c r="D77" s="32">
        <v>26854823.940000001</v>
      </c>
      <c r="E77" s="33">
        <f t="shared" si="20"/>
        <v>26854823.940000001</v>
      </c>
      <c r="F77" s="32">
        <v>15336147.49</v>
      </c>
      <c r="G77" s="32">
        <v>15336147.49</v>
      </c>
      <c r="H77" s="33">
        <f t="shared" si="21"/>
        <v>11518676.450000001</v>
      </c>
    </row>
    <row r="78" spans="1:8" s="26" customFormat="1" ht="13">
      <c r="A78" s="30"/>
      <c r="B78" s="31" t="s">
        <v>39</v>
      </c>
      <c r="C78" s="32"/>
      <c r="D78" s="32">
        <v>0</v>
      </c>
      <c r="E78" s="33">
        <f t="shared" si="20"/>
        <v>0</v>
      </c>
      <c r="F78" s="32"/>
      <c r="G78" s="32"/>
      <c r="H78" s="33">
        <f t="shared" si="21"/>
        <v>0</v>
      </c>
    </row>
    <row r="79" spans="1:8" s="26" customFormat="1" ht="13">
      <c r="A79" s="30"/>
      <c r="B79" s="31" t="s">
        <v>40</v>
      </c>
      <c r="C79" s="32"/>
      <c r="D79" s="32">
        <v>0</v>
      </c>
      <c r="E79" s="33">
        <f t="shared" si="20"/>
        <v>0</v>
      </c>
      <c r="F79" s="32"/>
      <c r="G79" s="32"/>
      <c r="H79" s="33">
        <f t="shared" si="21"/>
        <v>0</v>
      </c>
    </row>
    <row r="80" spans="1:8" s="26" customFormat="1" ht="6.75" customHeight="1">
      <c r="A80" s="30"/>
      <c r="B80" s="31"/>
      <c r="C80" s="34"/>
      <c r="D80" s="34"/>
      <c r="E80" s="34"/>
      <c r="F80" s="34"/>
      <c r="G80" s="34"/>
      <c r="H80" s="34"/>
    </row>
    <row r="81" spans="1:8" s="26" customFormat="1" ht="13">
      <c r="A81" s="27" t="s">
        <v>41</v>
      </c>
      <c r="B81" s="28"/>
      <c r="C81" s="36">
        <f t="shared" si="22" ref="C81:H81">SUM(C82:C87)</f>
        <v>4992155589.7699995</v>
      </c>
      <c r="D81" s="36">
        <f t="shared" si="22"/>
        <v>438585972.03999478</v>
      </c>
      <c r="E81" s="36">
        <f t="shared" si="20"/>
        <v>5430741561.8099947</v>
      </c>
      <c r="F81" s="36">
        <f t="shared" si="22"/>
        <v>1568698145.0600002</v>
      </c>
      <c r="G81" s="36">
        <f t="shared" si="22"/>
        <v>1568698145.0600002</v>
      </c>
      <c r="H81" s="36">
        <f t="shared" si="22"/>
        <v>3862043416.7499943</v>
      </c>
    </row>
    <row r="82" spans="1:8" s="26" customFormat="1" ht="13">
      <c r="A82" s="30"/>
      <c r="B82" s="31" t="s">
        <v>42</v>
      </c>
      <c r="C82" s="32">
        <v>0</v>
      </c>
      <c r="D82" s="32">
        <v>187400038.26000002</v>
      </c>
      <c r="E82" s="33">
        <f t="shared" si="20"/>
        <v>187400038.26000002</v>
      </c>
      <c r="F82" s="32">
        <v>62466679.420000002</v>
      </c>
      <c r="G82" s="32">
        <v>62466679.420000002</v>
      </c>
      <c r="H82" s="33">
        <f t="shared" si="23" ref="H82">E82-F82</f>
        <v>124933358.84000002</v>
      </c>
    </row>
    <row r="83" spans="1:8" s="26" customFormat="1" ht="13">
      <c r="A83" s="30"/>
      <c r="B83" s="31" t="s">
        <v>43</v>
      </c>
      <c r="C83" s="33"/>
      <c r="D83" s="33">
        <v>0</v>
      </c>
      <c r="E83" s="33">
        <f t="shared" si="20"/>
        <v>0</v>
      </c>
      <c r="F83" s="33"/>
      <c r="G83" s="33"/>
      <c r="H83" s="33"/>
    </row>
    <row r="84" spans="1:8" s="26" customFormat="1" ht="13">
      <c r="A84" s="30"/>
      <c r="B84" s="31" t="s">
        <v>44</v>
      </c>
      <c r="C84" s="32">
        <v>4992155589.7699995</v>
      </c>
      <c r="D84" s="32">
        <v>185923533.97999477</v>
      </c>
      <c r="E84" s="33">
        <f t="shared" si="20"/>
        <v>5178079123.7499943</v>
      </c>
      <c r="F84" s="32">
        <v>1440969065.8400002</v>
      </c>
      <c r="G84" s="32">
        <v>1440969065.8400002</v>
      </c>
      <c r="H84" s="33">
        <f t="shared" si="24" ref="H84">E84-F84</f>
        <v>3737110057.9099941</v>
      </c>
    </row>
    <row r="85" spans="1:8" s="26" customFormat="1" ht="13">
      <c r="A85" s="30"/>
      <c r="B85" s="31" t="s">
        <v>45</v>
      </c>
      <c r="C85" s="33"/>
      <c r="D85" s="33">
        <v>0</v>
      </c>
      <c r="E85" s="33">
        <f t="shared" si="20"/>
        <v>0</v>
      </c>
      <c r="F85" s="33"/>
      <c r="G85" s="33"/>
      <c r="H85" s="33"/>
    </row>
    <row r="86" spans="1:8" s="26" customFormat="1" ht="13">
      <c r="A86" s="30"/>
      <c r="B86" s="31" t="s">
        <v>46</v>
      </c>
      <c r="C86" s="32"/>
      <c r="D86" s="32">
        <v>0</v>
      </c>
      <c r="E86" s="33">
        <f t="shared" si="20"/>
        <v>0</v>
      </c>
      <c r="F86" s="32"/>
      <c r="G86" s="32"/>
      <c r="H86" s="33">
        <f t="shared" si="25" ref="H86:H87">E86-F86</f>
        <v>0</v>
      </c>
    </row>
    <row r="87" spans="1:8" s="26" customFormat="1" ht="13">
      <c r="A87" s="30"/>
      <c r="B87" s="31" t="s">
        <v>47</v>
      </c>
      <c r="C87" s="32">
        <v>0</v>
      </c>
      <c r="D87" s="32">
        <v>65262399.800000004</v>
      </c>
      <c r="E87" s="33">
        <f t="shared" si="20"/>
        <v>65262399.800000004</v>
      </c>
      <c r="F87" s="32">
        <v>65262399.800000004</v>
      </c>
      <c r="G87" s="32">
        <v>65262399.800000004</v>
      </c>
      <c r="H87" s="33">
        <f t="shared" si="25"/>
        <v>0</v>
      </c>
    </row>
    <row r="88" spans="1:8" s="26" customFormat="1" ht="5.25" customHeight="1">
      <c r="A88" s="30"/>
      <c r="B88" s="31"/>
      <c r="C88" s="33"/>
      <c r="D88" s="33"/>
      <c r="E88" s="33"/>
      <c r="F88" s="33"/>
      <c r="G88" s="33"/>
      <c r="H88" s="33"/>
    </row>
    <row r="89" spans="1:8" s="26" customFormat="1" ht="13">
      <c r="A89" s="27" t="s">
        <v>61</v>
      </c>
      <c r="B89" s="28"/>
      <c r="C89" s="29">
        <f t="shared" si="26" ref="C89:H89">SUM(C9+C48)</f>
        <v>76280717938</v>
      </c>
      <c r="D89" s="29">
        <f t="shared" si="26"/>
        <v>5791913253.6999931</v>
      </c>
      <c r="E89" s="29">
        <f t="shared" si="26"/>
        <v>82072631191.699997</v>
      </c>
      <c r="F89" s="29">
        <f t="shared" si="26"/>
        <v>22826728219.129997</v>
      </c>
      <c r="G89" s="29">
        <f t="shared" si="26"/>
        <v>21830370312.57999</v>
      </c>
      <c r="H89" s="29">
        <f t="shared" si="26"/>
        <v>59245902972.570007</v>
      </c>
    </row>
    <row r="90" spans="1:8" s="26" customFormat="1" ht="6.75" customHeight="1">
      <c r="A90" s="50"/>
      <c r="B90" s="51"/>
      <c r="C90" s="52"/>
      <c r="D90" s="52"/>
      <c r="E90" s="52"/>
      <c r="F90" s="52"/>
      <c r="G90" s="52"/>
      <c r="H90" s="53"/>
    </row>
    <row r="91" spans="1:8" s="26" customFormat="1" ht="27" customHeight="1">
      <c r="A91" s="54" t="s">
        <v>62</v>
      </c>
      <c r="B91" s="54"/>
      <c r="C91" s="54"/>
      <c r="D91" s="54"/>
      <c r="E91" s="54"/>
      <c r="F91" s="54"/>
      <c r="G91" s="54"/>
      <c r="H91" s="54"/>
    </row>
    <row r="92" spans="1:8" s="55" customFormat="1" ht="14.5">
      <c r="A92" s="56" t="s">
        <v>63</v>
      </c>
      <c r="B92" s="57"/>
      <c r="C92" s="57"/>
      <c r="D92" s="57"/>
      <c r="E92" s="57"/>
      <c r="F92" s="57"/>
      <c r="G92" s="57"/>
      <c r="H92" s="57"/>
    </row>
    <row r="93" spans="1:8" s="55" customFormat="1" ht="14.5">
      <c r="A93" s="56"/>
      <c r="B93" s="57"/>
      <c r="C93" s="57"/>
      <c r="D93" s="57"/>
      <c r="E93" s="57"/>
      <c r="F93" s="57"/>
      <c r="G93" s="57"/>
      <c r="H93" s="57"/>
    </row>
    <row r="94" spans="1:8" ht="12" customHeight="1">
      <c r="A94" s="58"/>
      <c r="B94" s="59"/>
      <c r="C94" s="59"/>
      <c r="D94" s="59"/>
      <c r="E94" s="59"/>
      <c r="F94" s="59"/>
      <c r="G94" s="59"/>
      <c r="H94" s="59"/>
    </row>
    <row r="95" spans="1:8" ht="21" customHeight="1">
      <c r="A95" s="59"/>
      <c r="B95" s="59"/>
      <c r="C95" s="59"/>
      <c r="D95" s="59"/>
      <c r="E95" s="59"/>
      <c r="F95" s="59"/>
      <c r="G95" s="59"/>
      <c r="H95" s="59"/>
    </row>
    <row r="96" spans="1:8" ht="14.5">
      <c r="A96" s="59"/>
      <c r="B96" s="59"/>
      <c r="C96" s="61"/>
      <c r="D96" s="61"/>
      <c r="E96" s="61"/>
      <c r="F96" s="61"/>
      <c r="G96" s="61"/>
      <c r="H96" s="61"/>
    </row>
    <row r="97" spans="1:8" ht="14.5">
      <c r="A97" s="59"/>
      <c r="B97" s="59"/>
      <c r="C97" s="59"/>
      <c r="D97" s="59"/>
      <c r="E97" s="59"/>
      <c r="F97" s="59"/>
      <c r="G97" s="59"/>
      <c r="H97" s="59"/>
    </row>
    <row r="98" spans="1:8" ht="14.5">
      <c r="A98" s="59"/>
      <c r="B98" s="59"/>
      <c r="C98" s="59"/>
      <c r="D98" s="59"/>
      <c r="E98" s="59"/>
      <c r="F98" s="59"/>
      <c r="G98" s="59"/>
      <c r="H98" s="59"/>
    </row>
    <row r="99" spans="1:8" ht="14.5">
      <c r="A99" s="59"/>
      <c r="B99" s="59"/>
      <c r="C99" s="59"/>
      <c r="D99" s="59"/>
      <c r="E99" s="59"/>
      <c r="F99" s="59"/>
      <c r="G99" s="59"/>
      <c r="H99" s="59"/>
    </row>
    <row r="100" spans="1:8" ht="14.5">
      <c r="A100" s="59"/>
      <c r="B100" s="59"/>
      <c r="C100" s="59"/>
      <c r="D100" s="59"/>
      <c r="E100" s="59"/>
      <c r="F100" s="59"/>
      <c r="G100" s="59"/>
      <c r="H100" s="59"/>
    </row>
    <row r="101" spans="1:8" ht="14.5">
      <c r="A101" s="59"/>
      <c r="B101" s="59"/>
      <c r="C101" s="59"/>
      <c r="D101" s="59"/>
      <c r="E101" s="59"/>
      <c r="F101" s="59"/>
      <c r="G101" s="59"/>
      <c r="H101" s="59"/>
    </row>
    <row r="102" spans="1:8" ht="14.5">
      <c r="A102" s="59"/>
      <c r="B102" s="59"/>
      <c r="C102" s="59"/>
      <c r="D102" s="59"/>
      <c r="E102" s="59"/>
      <c r="F102" s="59"/>
      <c r="G102" s="59"/>
      <c r="H102" s="59"/>
    </row>
    <row r="103" spans="1:8" ht="14.5">
      <c r="A103" s="59"/>
      <c r="B103" s="59"/>
      <c r="C103" s="59"/>
      <c r="D103" s="59"/>
      <c r="E103" s="59"/>
      <c r="F103" s="59"/>
      <c r="G103" s="59"/>
      <c r="H103" s="59"/>
    </row>
    <row r="104" spans="1:8" ht="14.5">
      <c r="A104" s="59"/>
      <c r="B104" s="59"/>
      <c r="C104" s="61"/>
      <c r="D104" s="61"/>
      <c r="E104" s="61"/>
      <c r="F104" s="61"/>
      <c r="G104" s="61"/>
      <c r="H104" s="61"/>
    </row>
  </sheetData>
  <mergeCells count="30">
    <mergeCell ref="A89:B89"/>
    <mergeCell ref="A91:H91"/>
    <mergeCell ref="A63:A64"/>
    <mergeCell ref="A69:B69"/>
    <mergeCell ref="A70:A71"/>
    <mergeCell ref="A81:B81"/>
    <mergeCell ref="A82:A83"/>
    <mergeCell ref="A84:A85"/>
    <mergeCell ref="A59:B59"/>
    <mergeCell ref="G6:G7"/>
    <mergeCell ref="A8:B8"/>
    <mergeCell ref="A9:B9"/>
    <mergeCell ref="A10:B10"/>
    <mergeCell ref="A20:B20"/>
    <mergeCell ref="A29:B29"/>
    <mergeCell ref="A40:B40"/>
    <mergeCell ref="A41:A42"/>
    <mergeCell ref="A43:A44"/>
    <mergeCell ref="A48:B48"/>
    <mergeCell ref="A49:B49"/>
    <mergeCell ref="A1:H1"/>
    <mergeCell ref="A2:H2"/>
    <mergeCell ref="A3:H3"/>
    <mergeCell ref="A4:H4"/>
    <mergeCell ref="A5:B7"/>
    <mergeCell ref="C5:G5"/>
    <mergeCell ref="H5:H7"/>
    <mergeCell ref="C6:C7"/>
    <mergeCell ref="E6:E7"/>
    <mergeCell ref="F6:F7"/>
  </mergeCells>
  <dataValidations count="1">
    <dataValidation type="whole" allowBlank="1" showInputMessage="1" showErrorMessage="1" error="Solo importes sin decimales, por favor." sqref="C9:H89">
      <formula1>-999999999999</formula1>
      <formula2>999999999999</formula2>
    </dataValidation>
  </dataValidations>
  <printOptions horizontalCentered="1"/>
  <pageMargins left="0.393700787401575" right="0.393700787401575" top="0.78" bottom="0.433070866141732" header="0.28" footer="0.15748031496063"/>
  <pageSetup firstPageNumber="160" useFirstPageNumber="1" orientation="landscape" paperSize="1" scale="68" r:id="rId3"/>
  <headerFooter>
    <oddHeader>&amp;C&amp;"Encode Sans Medium,Negrita"&amp;10PODER EJECUTIVO
DEL ESTADO DE TAMAULIPAS&amp;"DIN Pro Bold,Negrita"&amp;11
&amp;G</oddHeader>
    <oddFooter>&amp;C&amp;G
&amp;"Encode Sans Medium,Negrita"&amp;10Anexos</oddFooter>
  </headerFooter>
  <rowBreaks count="1" manualBreakCount="1">
    <brk id="47"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