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intereses de la deuda  DIC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'intereses de la deuda  DIC'!$A$1:$C$39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6" i="1"/>
  <c r="C25" i="1"/>
  <c r="C26" i="1" s="1"/>
  <c r="B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3" i="1" s="1"/>
  <c r="C32" i="1" s="1"/>
</calcChain>
</file>

<file path=xl/sharedStrings.xml><?xml version="1.0" encoding="utf-8"?>
<sst xmlns="http://schemas.openxmlformats.org/spreadsheetml/2006/main" count="31" uniqueCount="31">
  <si>
    <t>Intereses de la Deuda</t>
  </si>
  <si>
    <t>Del 1 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</si>
  <si>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</si>
  <si>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</si>
  <si>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</si>
  <si>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</si>
  <si>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</si>
  <si>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Intereses Largo Plazo</t>
  </si>
  <si>
    <t xml:space="preserve"> 1.- Crédito 183 MDP Banobras (Bono Cupón Cero)</t>
  </si>
  <si>
    <t xml:space="preserve"> 2.- Crédito 187 MDP Banobras (Bono Cupón Cero)</t>
  </si>
  <si>
    <t xml:space="preserve"> 3.- Crédito 250.8 MDP Banobras</t>
  </si>
  <si>
    <t>4.- Crédito 113.99 MDP Banobras</t>
  </si>
  <si>
    <t xml:space="preserve">5.- Crédito de 1'000 MDP Bancomer </t>
  </si>
  <si>
    <t xml:space="preserve"> 6.- Crédito 1´500 MDP Banamex</t>
  </si>
  <si>
    <t xml:space="preserve"> 7.- Crédito 1'539 MDP Banorte</t>
  </si>
  <si>
    <t xml:space="preserve"> 8.- Crédito. 5'461 MDP Banorte</t>
  </si>
  <si>
    <t xml:space="preserve"> 9.- Crédito 1'650 MDP Santander</t>
  </si>
  <si>
    <t>10.- Crédito 1'000 MDP Banamex</t>
  </si>
  <si>
    <t>11.- Crédito 500 MDP Bancomer</t>
  </si>
  <si>
    <t>12.- Crédito 968.34 MDP Bancomer</t>
  </si>
  <si>
    <t>13.- Crédito 994.86 MDP Bancomer</t>
  </si>
  <si>
    <t>14.- Crédito 1'500 MDP Banorte</t>
  </si>
  <si>
    <t>15.- Crédito 1'200 MDP Banorte</t>
  </si>
  <si>
    <t>Total de Intereses ,Costo Financiero y Gastos de Deuda a Laego Plazo</t>
  </si>
  <si>
    <t>Intereses Corto Plazo</t>
  </si>
  <si>
    <t>Crédito 1'000 MDP  Santander</t>
  </si>
  <si>
    <t>Total de Intereses y Comisiones de Obligaciones a Corto Plazo</t>
  </si>
  <si>
    <t>Otros Instrumentos de Deuda</t>
  </si>
  <si>
    <t>Total de intereses de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</si>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</sst>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1"/>
      <color theme="1"/>
      <name val="Encode Sans Expanded SemiBold"/>
    </font>
    <font>
      <b/>
      <sz val="7"/>
      <name val="Encode Sans Expanded SemiBold"/>
    </font>
    <font>
      <b/>
      <sz val="9"/>
      <name val="Encode Sans Expanded SemiBold"/>
    </font>
    <font>
      <b/>
      <sz val="10"/>
      <color theme="0"/>
      <name val="Encode Sans"/>
    </font>
    <font>
      <sz val="10"/>
      <color theme="0"/>
      <name val="DINPro-Regular"/>
      <family val="3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DINPro-Regular"/>
      <family val="3"/>
    </font>
    <font>
      <sz val="8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BEB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5" fillId="2" borderId="1" xfId="0" applyNumberFormat="1" applyFont="1" applyFill="1" applyBorder="1" applyAlignment="1" applyProtection="1">
      <protection locked="0"/>
    </xf>
    <xf numFmtId="164" fontId="6" fillId="3" borderId="2" xfId="1" applyNumberFormat="1" applyFont="1" applyFill="1" applyBorder="1" applyAlignment="1" applyProtection="1"/>
    <xf numFmtId="164" fontId="6" fillId="3" borderId="2" xfId="1" applyNumberFormat="1" applyFont="1" applyFill="1" applyBorder="1" applyAlignment="1" applyProtection="1">
      <alignment horizontal="center"/>
    </xf>
    <xf numFmtId="0" fontId="7" fillId="0" borderId="0" xfId="0" applyFont="1" applyAlignment="1"/>
    <xf numFmtId="0" fontId="1" fillId="0" borderId="0" xfId="0" applyFont="1"/>
    <xf numFmtId="0" fontId="9" fillId="0" borderId="2" xfId="0" applyFont="1" applyBorder="1" applyAlignment="1" applyProtection="1">
      <alignment horizontal="left"/>
      <protection locked="0"/>
    </xf>
    <xf numFmtId="3" fontId="9" fillId="0" borderId="7" xfId="0" applyNumberFormat="1" applyFont="1" applyFill="1" applyBorder="1" applyAlignment="1" applyProtection="1">
      <alignment horizontal="right"/>
      <protection locked="0"/>
    </xf>
    <xf numFmtId="3" fontId="9" fillId="0" borderId="7" xfId="0" applyNumberFormat="1" applyFont="1" applyBorder="1" applyAlignment="1" applyProtection="1">
      <alignment horizontal="right"/>
      <protection locked="0"/>
    </xf>
    <xf numFmtId="3" fontId="0" fillId="0" borderId="0" xfId="0" applyNumberFormat="1"/>
    <xf numFmtId="0" fontId="9" fillId="2" borderId="2" xfId="0" applyFont="1" applyFill="1" applyBorder="1" applyAlignment="1" applyProtection="1">
      <alignment horizontal="left"/>
      <protection locked="0"/>
    </xf>
    <xf numFmtId="3" fontId="9" fillId="2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4" borderId="0" xfId="0" applyFont="1" applyFill="1"/>
    <xf numFmtId="0" fontId="10" fillId="5" borderId="2" xfId="0" applyFont="1" applyFill="1" applyBorder="1" applyAlignment="1">
      <alignment horizontal="left" vertical="center"/>
    </xf>
    <xf numFmtId="3" fontId="10" fillId="5" borderId="7" xfId="0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 applyProtection="1">
      <alignment vertical="center"/>
    </xf>
    <xf numFmtId="164" fontId="8" fillId="2" borderId="5" xfId="1" applyNumberFormat="1" applyFont="1" applyFill="1" applyBorder="1" applyAlignment="1" applyProtection="1">
      <alignment vertical="center"/>
    </xf>
    <xf numFmtId="164" fontId="8" fillId="2" borderId="6" xfId="1" applyNumberFormat="1" applyFont="1" applyFill="1" applyBorder="1" applyAlignment="1" applyProtection="1">
      <alignment vertical="center"/>
    </xf>
    <xf numFmtId="0" fontId="11" fillId="0" borderId="0" xfId="0" applyFont="1"/>
    <xf numFmtId="3" fontId="12" fillId="5" borderId="7" xfId="0" applyNumberFormat="1" applyFont="1" applyFill="1" applyBorder="1" applyAlignment="1" applyProtection="1">
      <alignment horizontal="right"/>
      <protection locked="0"/>
    </xf>
    <xf numFmtId="0" fontId="10" fillId="2" borderId="3" xfId="0" applyFont="1" applyFill="1" applyBorder="1" applyAlignment="1">
      <alignment horizontal="left" vertical="center"/>
    </xf>
    <xf numFmtId="3" fontId="12" fillId="2" borderId="4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/>
    <xf numFmtId="164" fontId="13" fillId="3" borderId="2" xfId="1" applyNumberFormat="1" applyFont="1" applyFill="1" applyBorder="1" applyAlignment="1" applyProtection="1">
      <alignment vertical="center"/>
    </xf>
    <xf numFmtId="164" fontId="13" fillId="3" borderId="2" xfId="1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9" fillId="0" borderId="7" xfId="0" applyFont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3" fontId="12" fillId="0" borderId="7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8" fillId="6" borderId="7" xfId="0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0" fontId="15" fillId="0" borderId="0" xfId="0" applyFont="1" applyFill="1" applyBorder="1" applyAlignment="1" applyProtection="1">
      <alignment vertical="top"/>
    </xf>
    <xf numFmtId="3" fontId="15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vertical="top"/>
    </xf>
    <xf numFmtId="0" fontId="1" fillId="0" borderId="0" xfId="0" applyFont="1" applyAlignment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164" fontId="6" fillId="3" borderId="4" xfId="1" applyNumberFormat="1" applyFont="1" applyFill="1" applyBorder="1" applyAlignment="1" applyProtection="1">
      <alignment horizontal="center"/>
    </xf>
    <xf numFmtId="164" fontId="8" fillId="2" borderId="2" xfId="1" applyNumberFormat="1" applyFont="1" applyFill="1" applyBorder="1" applyAlignment="1" applyProtection="1">
      <alignment horizontal="left" vertical="center"/>
    </xf>
    <xf numFmtId="164" fontId="8" fillId="2" borderId="5" xfId="1" applyNumberFormat="1" applyFont="1" applyFill="1" applyBorder="1" applyAlignment="1" applyProtection="1">
      <alignment horizontal="left" vertical="center"/>
    </xf>
    <xf numFmtId="164" fontId="8" fillId="2" borderId="6" xfId="1" applyNumberFormat="1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2110738</xdr:colOff>
      <xdr:row>2</xdr:row>
      <xdr:rowOff>196125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400" y="85725"/>
          <a:ext cx="1958338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AA39"/>
  <sheetViews>
    <sheetView showGridLines="0" tabSelected="1" zoomScaleNormal="100" workbookViewId="0">
      <selection activeCell="D5" sqref="D5"/>
    </sheetView>
  </sheetViews>
  <sheetFormatPr baseColWidth="10" defaultColWidth="11.42578125" defaultRowHeight="15" x14ac:dyDescent="0.25"/>
  <cols>
    <col min="1" max="1" width="84.28515625" style="6" customWidth="1"/>
    <col min="2" max="2" width="35.140625" style="6" customWidth="1"/>
    <col min="3" max="3" width="30.42578125" style="6" customWidth="1"/>
    <col min="4" max="4" width="11.42578125" style="6"/>
    <col min="5" max="5" width="16.85546875" style="6" bestFit="1" customWidth="1"/>
    <col min="6" max="16384" width="11.42578125" style="6"/>
  </cols>
  <sheetData>
    <row r="1" spans="1:5" s="1" customFormat="1" ht="23.25" customHeight="1" x14ac:dyDescent="0.55000000000000004">
      <c r="A1" s="42" t="s">
        <v>0</v>
      </c>
      <c r="B1" s="42"/>
      <c r="C1" s="42"/>
    </row>
    <row r="2" spans="1:5" s="1" customFormat="1" ht="24.75" customHeight="1" x14ac:dyDescent="0.55000000000000004">
      <c r="A2" s="42" t="s">
        <v>1</v>
      </c>
      <c r="B2" s="42"/>
      <c r="C2" s="42"/>
    </row>
    <row r="3" spans="1:5" s="1" customFormat="1" ht="15.75" customHeight="1" x14ac:dyDescent="0.55000000000000004">
      <c r="A3" s="43" t="s">
        <v>2</v>
      </c>
      <c r="B3" s="43"/>
      <c r="C3" s="43"/>
    </row>
    <row r="4" spans="1:5" s="1" customFormat="1" ht="5.25" customHeight="1" x14ac:dyDescent="0.55000000000000004">
      <c r="A4" s="2"/>
      <c r="B4" s="2"/>
      <c r="C4" s="2"/>
    </row>
    <row r="5" spans="1:5" s="5" customFormat="1" ht="23.25" customHeight="1" x14ac:dyDescent="0.45">
      <c r="A5" s="3" t="s">
        <v>3</v>
      </c>
      <c r="B5" s="4" t="s">
        <v>4</v>
      </c>
      <c r="C5" s="4" t="s">
        <v>5</v>
      </c>
    </row>
    <row r="6" spans="1:5" s="5" customFormat="1" ht="21" customHeight="1" x14ac:dyDescent="0.45">
      <c r="A6" s="44" t="s">
        <v>6</v>
      </c>
      <c r="B6" s="45"/>
      <c r="C6" s="45"/>
    </row>
    <row r="7" spans="1:5" ht="20.100000000000001" customHeight="1" x14ac:dyDescent="0.25">
      <c r="A7" s="46" t="s">
        <v>7</v>
      </c>
      <c r="B7" s="47"/>
      <c r="C7" s="48"/>
    </row>
    <row r="8" spans="1:5" ht="20.100000000000001" customHeight="1" x14ac:dyDescent="0.25">
      <c r="A8" s="7" t="s">
        <v>8</v>
      </c>
      <c r="B8" s="8">
        <v>14080940</v>
      </c>
      <c r="C8" s="9">
        <f t="shared" ref="C8:C22" si="0">SUM(B8)</f>
        <v>14080940</v>
      </c>
      <c r="E8" s="10"/>
    </row>
    <row r="9" spans="1:5" ht="20.100000000000001" customHeight="1" x14ac:dyDescent="0.25">
      <c r="A9" s="7" t="s">
        <v>9</v>
      </c>
      <c r="B9" s="8">
        <v>16087529</v>
      </c>
      <c r="C9" s="9">
        <f t="shared" si="0"/>
        <v>16087529</v>
      </c>
      <c r="E9" s="10"/>
    </row>
    <row r="10" spans="1:5" ht="20.100000000000001" customHeight="1" x14ac:dyDescent="0.25">
      <c r="A10" s="7" t="s">
        <v>10</v>
      </c>
      <c r="B10" s="8">
        <v>1829859</v>
      </c>
      <c r="C10" s="9">
        <f t="shared" si="0"/>
        <v>1829859</v>
      </c>
      <c r="E10" s="10"/>
    </row>
    <row r="11" spans="1:5" ht="20.100000000000001" customHeight="1" x14ac:dyDescent="0.25">
      <c r="A11" s="7" t="s">
        <v>11</v>
      </c>
      <c r="B11" s="8">
        <v>2159806</v>
      </c>
      <c r="C11" s="9">
        <f t="shared" si="0"/>
        <v>2159806</v>
      </c>
      <c r="E11" s="10"/>
    </row>
    <row r="12" spans="1:5" ht="20.100000000000001" customHeight="1" x14ac:dyDescent="0.25">
      <c r="A12" s="7" t="s">
        <v>12</v>
      </c>
      <c r="B12" s="8">
        <v>43920628</v>
      </c>
      <c r="C12" s="9">
        <f>B12</f>
        <v>43920628</v>
      </c>
      <c r="E12" s="10"/>
    </row>
    <row r="13" spans="1:5" ht="20.100000000000001" customHeight="1" x14ac:dyDescent="0.25">
      <c r="A13" s="7" t="s">
        <v>13</v>
      </c>
      <c r="B13" s="8">
        <v>112411366</v>
      </c>
      <c r="C13" s="9">
        <f t="shared" si="0"/>
        <v>112411366</v>
      </c>
      <c r="E13" s="10"/>
    </row>
    <row r="14" spans="1:5" ht="20.100000000000001" customHeight="1" x14ac:dyDescent="0.25">
      <c r="A14" s="7" t="s">
        <v>14</v>
      </c>
      <c r="B14" s="8">
        <v>94764588</v>
      </c>
      <c r="C14" s="9">
        <f t="shared" si="0"/>
        <v>94764588</v>
      </c>
      <c r="E14" s="10"/>
    </row>
    <row r="15" spans="1:5" ht="20.100000000000001" customHeight="1" x14ac:dyDescent="0.25">
      <c r="A15" s="7" t="s">
        <v>15</v>
      </c>
      <c r="B15" s="8">
        <v>346774706</v>
      </c>
      <c r="C15" s="9">
        <f t="shared" si="0"/>
        <v>346774706</v>
      </c>
      <c r="E15" s="10"/>
    </row>
    <row r="16" spans="1:5" ht="20.100000000000001" customHeight="1" x14ac:dyDescent="0.25">
      <c r="A16" s="7" t="s">
        <v>16</v>
      </c>
      <c r="B16" s="8">
        <v>191047724</v>
      </c>
      <c r="C16" s="9">
        <f t="shared" si="0"/>
        <v>191047724</v>
      </c>
      <c r="E16" s="10"/>
    </row>
    <row r="17" spans="1:27" ht="20.100000000000001" customHeight="1" x14ac:dyDescent="0.25">
      <c r="A17" s="7" t="s">
        <v>17</v>
      </c>
      <c r="B17" s="8">
        <v>115661794</v>
      </c>
      <c r="C17" s="9">
        <f t="shared" si="0"/>
        <v>115661794</v>
      </c>
      <c r="E17" s="10"/>
    </row>
    <row r="18" spans="1:27" ht="20.100000000000001" customHeight="1" x14ac:dyDescent="0.25">
      <c r="A18" s="7" t="s">
        <v>18</v>
      </c>
      <c r="B18" s="8">
        <v>56900051</v>
      </c>
      <c r="C18" s="9">
        <f t="shared" si="0"/>
        <v>56900051</v>
      </c>
      <c r="E18" s="10"/>
    </row>
    <row r="19" spans="1:27" ht="20.100000000000001" customHeight="1" x14ac:dyDescent="0.25">
      <c r="A19" s="7" t="s">
        <v>19</v>
      </c>
      <c r="B19" s="8">
        <v>94846529</v>
      </c>
      <c r="C19" s="9">
        <f t="shared" si="0"/>
        <v>94846529</v>
      </c>
      <c r="E19" s="10"/>
    </row>
    <row r="20" spans="1:27" ht="20.100000000000001" customHeight="1" x14ac:dyDescent="0.25">
      <c r="A20" s="7" t="s">
        <v>20</v>
      </c>
      <c r="B20" s="8">
        <v>113016508</v>
      </c>
      <c r="C20" s="9">
        <f t="shared" si="0"/>
        <v>113016508</v>
      </c>
      <c r="E20" s="10"/>
    </row>
    <row r="21" spans="1:27" ht="20.100000000000001" customHeight="1" x14ac:dyDescent="0.25">
      <c r="A21" s="7" t="s">
        <v>21</v>
      </c>
      <c r="B21" s="8">
        <v>121480401</v>
      </c>
      <c r="C21" s="9">
        <f t="shared" si="0"/>
        <v>121480401</v>
      </c>
      <c r="E21" s="10"/>
    </row>
    <row r="22" spans="1:27" s="14" customFormat="1" ht="20.100000000000001" customHeight="1" x14ac:dyDescent="0.25">
      <c r="A22" s="11" t="s">
        <v>22</v>
      </c>
      <c r="B22" s="8">
        <v>105328344</v>
      </c>
      <c r="C22" s="12">
        <f t="shared" si="0"/>
        <v>105328344</v>
      </c>
      <c r="D22" s="13"/>
      <c r="E22" s="10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0.100000000000001" customHeight="1" x14ac:dyDescent="0.25">
      <c r="A23" s="15" t="s">
        <v>23</v>
      </c>
      <c r="B23" s="16">
        <f>SUM(B8:B22)</f>
        <v>1430310773</v>
      </c>
      <c r="C23" s="16">
        <f>SUM(C8:C22)</f>
        <v>1430310773</v>
      </c>
      <c r="E23" s="10"/>
    </row>
    <row r="24" spans="1:27" s="20" customFormat="1" ht="20.100000000000001" customHeight="1" x14ac:dyDescent="0.2">
      <c r="A24" s="17" t="s">
        <v>24</v>
      </c>
      <c r="B24" s="18"/>
      <c r="C24" s="19"/>
    </row>
    <row r="25" spans="1:27" ht="20.100000000000001" customHeight="1" x14ac:dyDescent="0.25">
      <c r="A25" s="11" t="s">
        <v>25</v>
      </c>
      <c r="B25" s="8">
        <v>78335217</v>
      </c>
      <c r="C25" s="12">
        <f t="shared" ref="C25" si="1">SUM(B25)</f>
        <v>78335217</v>
      </c>
    </row>
    <row r="26" spans="1:27" ht="20.100000000000001" customHeight="1" x14ac:dyDescent="0.25">
      <c r="A26" s="15" t="s">
        <v>26</v>
      </c>
      <c r="B26" s="21">
        <f>SUM(B25:B25)</f>
        <v>78335217</v>
      </c>
      <c r="C26" s="21">
        <f>SUM(C25:C25)</f>
        <v>78335217</v>
      </c>
    </row>
    <row r="27" spans="1:27" s="24" customFormat="1" ht="7.5" customHeight="1" x14ac:dyDescent="0.25">
      <c r="A27" s="22"/>
      <c r="B27" s="23"/>
      <c r="C27" s="23"/>
    </row>
    <row r="28" spans="1:27" s="27" customFormat="1" ht="20.25" customHeight="1" x14ac:dyDescent="0.2">
      <c r="A28" s="25" t="s">
        <v>27</v>
      </c>
      <c r="B28" s="26"/>
      <c r="C28" s="26"/>
    </row>
    <row r="29" spans="1:27" ht="10.5" customHeight="1" x14ac:dyDescent="0.25">
      <c r="A29" s="28"/>
      <c r="B29" s="9"/>
      <c r="C29" s="9"/>
    </row>
    <row r="30" spans="1:27" ht="20.100000000000001" customHeight="1" x14ac:dyDescent="0.25">
      <c r="A30" s="29" t="s">
        <v>28</v>
      </c>
      <c r="B30" s="30">
        <v>0</v>
      </c>
      <c r="C30" s="30">
        <v>0</v>
      </c>
    </row>
    <row r="31" spans="1:27" ht="9.75" customHeight="1" x14ac:dyDescent="0.25">
      <c r="A31" s="31"/>
      <c r="B31" s="32"/>
      <c r="C31" s="32"/>
    </row>
    <row r="32" spans="1:27" ht="20.25" customHeight="1" x14ac:dyDescent="0.25">
      <c r="A32" s="33" t="s">
        <v>29</v>
      </c>
      <c r="B32" s="34">
        <f>SUM(B23+B26)</f>
        <v>1508645990</v>
      </c>
      <c r="C32" s="34">
        <f>SUM(C23+C26)</f>
        <v>1508645990</v>
      </c>
      <c r="D32" s="35"/>
    </row>
    <row r="33" spans="1:3" s="39" customFormat="1" x14ac:dyDescent="0.25">
      <c r="A33" s="36" t="s">
        <v>30</v>
      </c>
      <c r="B33" s="37"/>
      <c r="C33" s="38"/>
    </row>
    <row r="34" spans="1:3" s="41" customFormat="1" ht="18" customHeight="1" x14ac:dyDescent="0.25">
      <c r="A34" s="40"/>
      <c r="B34" s="37"/>
    </row>
    <row r="39" spans="1:3" x14ac:dyDescent="0.25">
      <c r="B39" s="35"/>
    </row>
  </sheetData>
  <mergeCells count="5">
    <mergeCell ref="A1:C1"/>
    <mergeCell ref="A2:C2"/>
    <mergeCell ref="A3:C3"/>
    <mergeCell ref="A6:C6"/>
    <mergeCell ref="A7:C7"/>
  </mergeCells>
  <printOptions horizontalCentered="1"/>
  <pageMargins left="0.70866141732283472" right="0.70866141732283472" top="0.94" bottom="0.51181102362204722" header="0.39370078740157483" footer="0.15748031496062992"/>
  <pageSetup scale="73" orientation="landscape" r:id="rId1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 DIC</vt:lpstr>
      <vt:lpstr>'intereses de la deuda  DIC'!Área_de_impresión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cp:lastPrinted>2024-01-27T19:15:38Z</cp:lastPrinted>
  <dcterms:created xsi:type="dcterms:W3CDTF">2024-01-27T19:15:28Z</dcterms:created>
  <dcterms:modified xsi:type="dcterms:W3CDTF">2024-01-30T19:02:49Z</dcterms:modified>
</cp:coreProperties>
</file>