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bookViews>
  <sheets>
    <sheet name=" Flujo por Fondos dic" sheetId="1" r:id="rId1"/>
  </sheets>
  <definedNames>
    <definedName name="______________________bd2" localSheetId="0">#REF!</definedName>
    <definedName name="______________________bd2">#REF!</definedName>
    <definedName name="_____________________bd2" localSheetId="0">#REF!</definedName>
    <definedName name="_____________________bd2">#REF!</definedName>
    <definedName name="____________________bd2" localSheetId="0">#REF!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 Flujo por Fondos dic'!$A$1:$H$46</definedName>
    <definedName name="AS" localSheetId="0">#REF!</definedName>
    <definedName name="AS">#REF!</definedName>
    <definedName name="ASASA" localSheetId="0">#REF!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 l="1"/>
  <c r="D32" i="1"/>
  <c r="G31" i="1"/>
  <c r="G34" i="1" s="1"/>
  <c r="F31" i="1"/>
  <c r="F34" i="1" s="1"/>
  <c r="E31" i="1"/>
  <c r="H31" i="1" s="1"/>
  <c r="C31" i="1"/>
  <c r="C34" i="1" s="1"/>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H15" i="1"/>
  <c r="D15" i="1"/>
  <c r="H14" i="1"/>
  <c r="G14" i="1"/>
  <c r="F14" i="1"/>
  <c r="E14" i="1"/>
  <c r="C14" i="1"/>
  <c r="D14" i="1" s="1"/>
  <c r="H13" i="1"/>
  <c r="D13" i="1"/>
  <c r="H12" i="1"/>
  <c r="D12" i="1"/>
  <c r="G11" i="1"/>
  <c r="F11" i="1"/>
  <c r="E11" i="1"/>
  <c r="H11" i="1" s="1"/>
  <c r="C11" i="1"/>
  <c r="H10" i="1"/>
  <c r="D10" i="1"/>
  <c r="G9" i="1"/>
  <c r="F9" i="1"/>
  <c r="E9" i="1"/>
  <c r="H9" i="1" s="1"/>
  <c r="C9" i="1"/>
  <c r="E34" i="1" l="1"/>
  <c r="D9" i="1"/>
  <c r="D11" i="1"/>
  <c r="D31" i="1"/>
  <c r="H34" i="1" l="1"/>
  <c r="D34" i="1"/>
</calcChain>
</file>

<file path=xl/sharedStrings.xml><?xml version="1.0" encoding="utf-8"?>
<sst xmlns="http://schemas.openxmlformats.org/spreadsheetml/2006/main" count="41" uniqueCount="38">
  <si>
    <t>Estado Analítico del Ejercicio del Presupuesto de Egresos</t>
  </si>
  <si>
    <t>Por Flujo de Fondos</t>
  </si>
  <si>
    <t>Del 1 de Enero al 31 de Diciembre de 2023</t>
  </si>
  <si>
    <t>(Cifras en Pesos)</t>
  </si>
  <si>
    <t>Concepto</t>
  </si>
  <si>
    <t>Egresos</t>
  </si>
  <si>
    <t>Subejercicio</t>
  </si>
  <si>
    <t>Aprobado</t>
  </si>
  <si>
    <t>Ampliaciones/ (Reducciones)</t>
  </si>
  <si>
    <t>Modificado</t>
  </si>
  <si>
    <t>Devengado</t>
  </si>
  <si>
    <t>Pagado</t>
  </si>
  <si>
    <t>3 = (1 + 2 )</t>
  </si>
  <si>
    <t>6 = ( 3 - 4 )</t>
  </si>
  <si>
    <t>RECURSO ESTATAL PROPIOS</t>
  </si>
  <si>
    <t>RAMO 28 PARTICIPACIONES FEDERALES</t>
  </si>
  <si>
    <t>FEIEF</t>
  </si>
  <si>
    <t>RAMO 33 APORTACIONES FEDERALES PARA ENTIDADES FEDERATIVAS Y MUNICIPIOS</t>
  </si>
  <si>
    <t>FAETA EDUCACION TECNOLOGICA Y DE ADULTOS</t>
  </si>
  <si>
    <t>FAM ASISTENCIA SOCIAL</t>
  </si>
  <si>
    <t>FAM INFRAESTRUCTURA EDUCACION BASICA</t>
  </si>
  <si>
    <t>FAM INFRAESTRUCTURA EDUCACION MEDIA SUPE</t>
  </si>
  <si>
    <t>FAM INFRAESTRUCTURA EDUCACION SUPERIOR</t>
  </si>
  <si>
    <t>FAM REMANENTES</t>
  </si>
  <si>
    <t>FONDO APOR SERVICIOS DE SALUD FASSA</t>
  </si>
  <si>
    <t>FONDO DE APORTACIONES PARA LA SEGURIDAD PÚBLICA (FASP)</t>
  </si>
  <si>
    <t>FONDO FORT DE LAS ENTIDADES FEDER FAFEF</t>
  </si>
  <si>
    <t>FONDO INFRAEST SOC ESTATAL FISE</t>
  </si>
  <si>
    <t>FONDO INFRAEST SOC MUNICIPAL FISMUN</t>
  </si>
  <si>
    <t>FONDO P FORT DE LOS MPIOS FORTAMUN</t>
  </si>
  <si>
    <t>FONE GASTO CORRIENTE</t>
  </si>
  <si>
    <t>FONE GTOS DE OPERACION</t>
  </si>
  <si>
    <t>FONE NOMINA</t>
  </si>
  <si>
    <t>PROGRAMA FASP APORTACION ESTATAL</t>
  </si>
  <si>
    <t>OTROS RECURSOS FEDERALES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</si>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</sst>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b/>
      <sz val="9"/>
      <color theme="0"/>
      <name val="Helvetica"/>
      <family val="2"/>
    </font>
    <font>
      <sz val="9"/>
      <color theme="0"/>
      <name val="Helvetica"/>
      <family val="2"/>
    </font>
    <font>
      <sz val="9"/>
      <color theme="1"/>
      <name val="Helvetica"/>
      <family val="2"/>
    </font>
    <font>
      <sz val="9"/>
      <color theme="1"/>
      <name val="Calibri"/>
      <family val="2"/>
      <scheme val="minor"/>
    </font>
    <font>
      <b/>
      <sz val="9"/>
      <color theme="1"/>
      <name val="Calibri"/>
      <family val="2"/>
      <scheme val="minor"/>
    </font>
    <font>
      <b/>
      <sz val="9"/>
      <color rgb="FF000000"/>
      <name val="Calibri"/>
      <family val="2"/>
      <scheme val="minor"/>
    </font>
    <font>
      <sz val="8"/>
      <color theme="1"/>
      <name val="Calibri"/>
      <family val="2"/>
      <scheme val="minor"/>
    </font>
    <font>
      <sz val="9"/>
      <color theme="1"/>
      <name val="Arial"/>
      <family val="2"/>
    </font>
  </fonts>
  <fills count="5">
    <fill>
      <patternFill patternType="none"/>
    </fill>
    <fill>
      <patternFill patternType="gray125"/>
    </fill>
    <fill>
      <patternFill patternType="solid">
        <fgColor rgb="FFAB003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3" fillId="0" borderId="0" xfId="0" applyFont="1" applyBorder="1"/>
    <xf numFmtId="0" fontId="6" fillId="0" borderId="0" xfId="0" applyFont="1"/>
    <xf numFmtId="37" fontId="5" fillId="2" borderId="6" xfId="1" applyNumberFormat="1" applyFont="1" applyFill="1" applyBorder="1" applyAlignment="1" applyProtection="1">
      <alignment horizontal="center" vertical="center"/>
    </xf>
    <xf numFmtId="37" fontId="5" fillId="2" borderId="6" xfId="1" applyNumberFormat="1" applyFont="1" applyFill="1" applyBorder="1" applyAlignment="1" applyProtection="1">
      <alignment horizontal="center" wrapText="1"/>
    </xf>
    <xf numFmtId="37" fontId="5" fillId="2" borderId="6" xfId="1" applyNumberFormat="1" applyFont="1" applyFill="1" applyBorder="1" applyAlignment="1" applyProtection="1">
      <alignment horizontal="center"/>
    </xf>
    <xf numFmtId="0" fontId="7" fillId="3" borderId="7" xfId="0" applyFont="1" applyFill="1" applyBorder="1" applyAlignment="1">
      <alignment horizontal="justify" vertical="center" wrapText="1"/>
    </xf>
    <xf numFmtId="0" fontId="7" fillId="3" borderId="8" xfId="0" applyFont="1" applyFill="1" applyBorder="1" applyAlignment="1">
      <alignment horizontal="justify" vertical="center" wrapText="1"/>
    </xf>
    <xf numFmtId="3" fontId="7" fillId="3" borderId="11" xfId="0" applyNumberFormat="1" applyFont="1" applyFill="1" applyBorder="1" applyAlignment="1">
      <alignment horizontal="right" vertical="center" wrapText="1"/>
    </xf>
    <xf numFmtId="0" fontId="7" fillId="0" borderId="0" xfId="0" applyFont="1"/>
    <xf numFmtId="0" fontId="8" fillId="3" borderId="7" xfId="0" applyFont="1" applyFill="1" applyBorder="1" applyAlignment="1">
      <alignment horizontal="justify" vertical="center" wrapText="1"/>
    </xf>
    <xf numFmtId="0" fontId="9" fillId="3" borderId="8" xfId="0" applyFont="1" applyFill="1" applyBorder="1" applyAlignment="1">
      <alignment horizontal="justify" vertical="center" wrapText="1"/>
    </xf>
    <xf numFmtId="3" fontId="9" fillId="3" borderId="11" xfId="0" applyNumberFormat="1" applyFont="1" applyFill="1" applyBorder="1" applyAlignment="1">
      <alignment horizontal="right" vertical="center" wrapText="1"/>
    </xf>
    <xf numFmtId="0" fontId="8" fillId="0" borderId="0" xfId="0" applyFont="1"/>
    <xf numFmtId="0" fontId="8" fillId="3" borderId="8" xfId="0" applyFont="1" applyFill="1" applyBorder="1" applyAlignment="1">
      <alignment horizontal="left" vertical="center" wrapText="1" indent="2"/>
    </xf>
    <xf numFmtId="3" fontId="8" fillId="3" borderId="11" xfId="0" applyNumberFormat="1" applyFont="1" applyFill="1" applyBorder="1" applyAlignment="1">
      <alignment horizontal="right" vertical="center" wrapText="1"/>
    </xf>
    <xf numFmtId="0" fontId="8" fillId="3" borderId="9" xfId="0" applyFont="1" applyFill="1" applyBorder="1" applyAlignment="1">
      <alignment horizontal="justify" vertical="top" wrapText="1"/>
    </xf>
    <xf numFmtId="0" fontId="8" fillId="3" borderId="10" xfId="0" applyFont="1" applyFill="1" applyBorder="1" applyAlignment="1">
      <alignment horizontal="justify" vertical="top" wrapText="1"/>
    </xf>
    <xf numFmtId="3" fontId="8" fillId="3" borderId="12" xfId="0" applyNumberFormat="1" applyFont="1" applyFill="1" applyBorder="1" applyAlignment="1">
      <alignment horizontal="right" vertical="top" wrapText="1"/>
    </xf>
    <xf numFmtId="0" fontId="9" fillId="4" borderId="9" xfId="0" applyFont="1" applyFill="1" applyBorder="1" applyAlignment="1">
      <alignment horizontal="justify" vertical="top" wrapText="1"/>
    </xf>
    <xf numFmtId="0" fontId="9" fillId="4" borderId="10" xfId="0" applyFont="1" applyFill="1" applyBorder="1" applyAlignment="1">
      <alignment horizontal="justify" vertical="center" wrapText="1"/>
    </xf>
    <xf numFmtId="3" fontId="10" fillId="4" borderId="6" xfId="0" applyNumberFormat="1" applyFont="1" applyFill="1" applyBorder="1" applyAlignment="1">
      <alignment horizontal="right" vertical="center" wrapText="1"/>
    </xf>
    <xf numFmtId="0" fontId="8" fillId="0" borderId="0" xfId="0" applyFont="1" applyAlignment="1">
      <alignment vertical="top"/>
    </xf>
    <xf numFmtId="3" fontId="0" fillId="0" borderId="0" xfId="0" applyNumberFormat="1" applyFont="1"/>
    <xf numFmtId="0" fontId="11" fillId="0" borderId="0" xfId="0" applyFont="1" applyFill="1" applyBorder="1" applyAlignment="1" applyProtection="1">
      <alignment vertical="center"/>
    </xf>
    <xf numFmtId="3" fontId="8" fillId="0" borderId="0" xfId="0" applyNumberFormat="1" applyFont="1"/>
    <xf numFmtId="0" fontId="12" fillId="0" borderId="0" xfId="0" applyFont="1"/>
    <xf numFmtId="3" fontId="12" fillId="0" borderId="0" xfId="0" applyNumberFormat="1" applyFont="1"/>
    <xf numFmtId="0" fontId="11" fillId="0" borderId="0" xfId="0" applyFont="1" applyFill="1" applyBorder="1" applyAlignment="1" applyProtection="1">
      <alignment horizontal="left" vertical="center" wrapText="1"/>
    </xf>
    <xf numFmtId="37" fontId="2" fillId="0" borderId="0" xfId="1" applyNumberFormat="1" applyFont="1" applyFill="1" applyBorder="1" applyAlignment="1" applyProtection="1">
      <alignment horizontal="center"/>
    </xf>
    <xf numFmtId="37" fontId="4" fillId="0" borderId="0" xfId="1" applyNumberFormat="1" applyFont="1" applyFill="1" applyBorder="1" applyAlignment="1" applyProtection="1">
      <alignment horizontal="center"/>
    </xf>
    <xf numFmtId="37" fontId="5" fillId="2" borderId="1" xfId="1" applyNumberFormat="1" applyFont="1" applyFill="1" applyBorder="1" applyAlignment="1" applyProtection="1">
      <alignment horizontal="center" vertical="center" wrapText="1"/>
    </xf>
    <xf numFmtId="37" fontId="5" fillId="2" borderId="2" xfId="1" applyNumberFormat="1" applyFont="1" applyFill="1" applyBorder="1" applyAlignment="1" applyProtection="1">
      <alignment horizontal="center" vertical="center"/>
    </xf>
    <xf numFmtId="37" fontId="5" fillId="2" borderId="7" xfId="1" applyNumberFormat="1" applyFont="1" applyFill="1" applyBorder="1" applyAlignment="1" applyProtection="1">
      <alignment horizontal="center" vertical="center"/>
    </xf>
    <xf numFmtId="37" fontId="5" fillId="2" borderId="8" xfId="1" applyNumberFormat="1" applyFont="1" applyFill="1" applyBorder="1" applyAlignment="1" applyProtection="1">
      <alignment horizontal="center" vertical="center"/>
    </xf>
    <xf numFmtId="37" fontId="5" fillId="2" borderId="9" xfId="1" applyNumberFormat="1" applyFont="1" applyFill="1" applyBorder="1" applyAlignment="1" applyProtection="1">
      <alignment horizontal="center" vertical="center"/>
    </xf>
    <xf numFmtId="37" fontId="5" fillId="2" borderId="10" xfId="1" applyNumberFormat="1" applyFont="1" applyFill="1" applyBorder="1" applyAlignment="1" applyProtection="1">
      <alignment horizontal="center" vertical="center"/>
    </xf>
    <xf numFmtId="37" fontId="5" fillId="2" borderId="3" xfId="1" applyNumberFormat="1" applyFont="1" applyFill="1" applyBorder="1" applyAlignment="1" applyProtection="1">
      <alignment horizontal="center"/>
    </xf>
    <xf numFmtId="37" fontId="5" fillId="2" borderId="4" xfId="1" applyNumberFormat="1" applyFont="1" applyFill="1" applyBorder="1" applyAlignment="1" applyProtection="1">
      <alignment horizontal="center"/>
    </xf>
    <xf numFmtId="37" fontId="5" fillId="2" borderId="5" xfId="1" applyNumberFormat="1" applyFont="1" applyFill="1" applyBorder="1" applyAlignment="1" applyProtection="1">
      <alignment horizontal="center"/>
    </xf>
    <xf numFmtId="37" fontId="5" fillId="2" borderId="6"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1</xdr:col>
      <xdr:colOff>1996438</xdr:colOff>
      <xdr:row>3</xdr:row>
      <xdr:rowOff>24675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52425" y="76200"/>
          <a:ext cx="1958338" cy="720000"/>
        </a:xfrm>
        <a:prstGeom prst="rect">
          <a:avLst/>
        </a:prstGeom>
      </xdr:spPr>
    </xdr:pic>
    <xdr:clientData/>
  </xdr:twoCellAnchor>
  <xdr:twoCellAnchor editAs="oneCell">
    <xdr:from>
      <xdr:col>6</xdr:col>
      <xdr:colOff>428625</xdr:colOff>
      <xdr:row>0</xdr:row>
      <xdr:rowOff>66675</xdr:rowOff>
    </xdr:from>
    <xdr:to>
      <xdr:col>7</xdr:col>
      <xdr:colOff>74549</xdr:colOff>
      <xdr:row>3</xdr:row>
      <xdr:rowOff>147124</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40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9248775" y="66675"/>
          <a:ext cx="779399" cy="8519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49"/>
  <sheetViews>
    <sheetView showGridLines="0" tabSelected="1" zoomScaleNormal="100" zoomScalePageLayoutView="60" workbookViewId="0">
      <selection activeCell="E41" sqref="E41"/>
    </sheetView>
  </sheetViews>
  <sheetFormatPr baseColWidth="10" defaultColWidth="11.5703125" defaultRowHeight="12" x14ac:dyDescent="0.2"/>
  <cols>
    <col min="1" max="1" width="4.7109375" style="26" customWidth="1"/>
    <col min="2" max="2" width="56.85546875" style="26" customWidth="1"/>
    <col min="3" max="3" width="18.28515625" style="26" customWidth="1"/>
    <col min="4" max="4" width="17" style="26" customWidth="1"/>
    <col min="5" max="6" width="17.7109375" style="26" bestFit="1" customWidth="1"/>
    <col min="7" max="7" width="17" style="26" customWidth="1"/>
    <col min="8" max="8" width="17.140625" style="26" customWidth="1"/>
    <col min="9" max="16384" width="11.5703125" style="26"/>
  </cols>
  <sheetData>
    <row r="1" spans="1:8" s="1" customFormat="1" ht="29.25" customHeight="1" x14ac:dyDescent="0.45">
      <c r="A1" s="29" t="s">
        <v>0</v>
      </c>
      <c r="B1" s="29"/>
      <c r="C1" s="29"/>
      <c r="D1" s="29"/>
      <c r="E1" s="29"/>
      <c r="F1" s="29"/>
      <c r="G1" s="29"/>
      <c r="H1" s="29"/>
    </row>
    <row r="2" spans="1:8" s="1" customFormat="1" ht="15.95" customHeight="1" x14ac:dyDescent="0.45">
      <c r="A2" s="29" t="s">
        <v>1</v>
      </c>
      <c r="B2" s="29"/>
      <c r="C2" s="29"/>
      <c r="D2" s="29"/>
      <c r="E2" s="29"/>
      <c r="F2" s="29"/>
      <c r="G2" s="29"/>
      <c r="H2" s="29"/>
    </row>
    <row r="3" spans="1:8" s="1" customFormat="1" ht="15.95" customHeight="1" x14ac:dyDescent="0.45">
      <c r="A3" s="29" t="s">
        <v>2</v>
      </c>
      <c r="B3" s="29"/>
      <c r="C3" s="29"/>
      <c r="D3" s="29"/>
      <c r="E3" s="29"/>
      <c r="F3" s="29"/>
      <c r="G3" s="29"/>
      <c r="H3" s="29"/>
    </row>
    <row r="4" spans="1:8" s="1" customFormat="1" ht="15.95" customHeight="1" x14ac:dyDescent="0.45">
      <c r="A4" s="30" t="s">
        <v>3</v>
      </c>
      <c r="B4" s="30"/>
      <c r="C4" s="30"/>
      <c r="D4" s="30"/>
      <c r="E4" s="30"/>
      <c r="F4" s="30"/>
      <c r="G4" s="30"/>
      <c r="H4" s="30"/>
    </row>
    <row r="5" spans="1:8" s="2" customFormat="1" ht="15.75" customHeight="1" x14ac:dyDescent="0.2">
      <c r="A5" s="31" t="s">
        <v>4</v>
      </c>
      <c r="B5" s="32"/>
      <c r="C5" s="37" t="s">
        <v>5</v>
      </c>
      <c r="D5" s="38"/>
      <c r="E5" s="38"/>
      <c r="F5" s="38"/>
      <c r="G5" s="39"/>
      <c r="H5" s="40" t="s">
        <v>6</v>
      </c>
    </row>
    <row r="6" spans="1:8" s="2" customFormat="1" ht="27" customHeight="1" x14ac:dyDescent="0.2">
      <c r="A6" s="33"/>
      <c r="B6" s="34"/>
      <c r="C6" s="3" t="s">
        <v>7</v>
      </c>
      <c r="D6" s="4" t="s">
        <v>8</v>
      </c>
      <c r="E6" s="3" t="s">
        <v>9</v>
      </c>
      <c r="F6" s="3" t="s">
        <v>10</v>
      </c>
      <c r="G6" s="3" t="s">
        <v>11</v>
      </c>
      <c r="H6" s="40"/>
    </row>
    <row r="7" spans="1:8" s="2" customFormat="1" x14ac:dyDescent="0.2">
      <c r="A7" s="35"/>
      <c r="B7" s="36"/>
      <c r="C7" s="5">
        <v>1</v>
      </c>
      <c r="D7" s="5">
        <v>2</v>
      </c>
      <c r="E7" s="5" t="s">
        <v>12</v>
      </c>
      <c r="F7" s="5">
        <v>4</v>
      </c>
      <c r="G7" s="5">
        <v>5</v>
      </c>
      <c r="H7" s="5" t="s">
        <v>13</v>
      </c>
    </row>
    <row r="8" spans="1:8" s="9" customFormat="1" ht="6" customHeight="1" x14ac:dyDescent="0.2">
      <c r="A8" s="6"/>
      <c r="B8" s="7"/>
      <c r="C8" s="8"/>
      <c r="D8" s="8"/>
      <c r="E8" s="8"/>
      <c r="F8" s="8"/>
      <c r="G8" s="8"/>
      <c r="H8" s="8"/>
    </row>
    <row r="9" spans="1:8" s="13" customFormat="1" ht="15" customHeight="1" x14ac:dyDescent="0.2">
      <c r="A9" s="10"/>
      <c r="B9" s="11" t="s">
        <v>14</v>
      </c>
      <c r="C9" s="12">
        <f>C10</f>
        <v>8398277918.9999971</v>
      </c>
      <c r="D9" s="12">
        <f>E9-C9</f>
        <v>3434843779.2000208</v>
      </c>
      <c r="E9" s="12">
        <f t="shared" ref="E9:G9" si="0">E10</f>
        <v>11833121698.200018</v>
      </c>
      <c r="F9" s="12">
        <f t="shared" si="0"/>
        <v>11269239870.260019</v>
      </c>
      <c r="G9" s="12">
        <f t="shared" si="0"/>
        <v>10746158580.580008</v>
      </c>
      <c r="H9" s="12">
        <f t="shared" ref="H9:H30" si="1">E9-F9</f>
        <v>563881827.93999863</v>
      </c>
    </row>
    <row r="10" spans="1:8" s="13" customFormat="1" ht="15" customHeight="1" x14ac:dyDescent="0.2">
      <c r="A10" s="10"/>
      <c r="B10" s="14" t="s">
        <v>14</v>
      </c>
      <c r="C10" s="15">
        <v>8398277918.9999971</v>
      </c>
      <c r="D10" s="15">
        <f>E10-C10</f>
        <v>3434843779.2000208</v>
      </c>
      <c r="E10" s="15">
        <v>11833121698.200018</v>
      </c>
      <c r="F10" s="15">
        <v>11269239870.260019</v>
      </c>
      <c r="G10" s="15">
        <v>10746158580.580008</v>
      </c>
      <c r="H10" s="15">
        <f t="shared" si="1"/>
        <v>563881827.93999863</v>
      </c>
    </row>
    <row r="11" spans="1:8" s="13" customFormat="1" ht="15" customHeight="1" x14ac:dyDescent="0.2">
      <c r="A11" s="10"/>
      <c r="B11" s="11" t="s">
        <v>15</v>
      </c>
      <c r="C11" s="12">
        <f>SUM(C12:C13)</f>
        <v>32414321680.999912</v>
      </c>
      <c r="D11" s="12">
        <f t="shared" ref="D11:D34" si="2">E11-C11</f>
        <v>-2626517189.6499252</v>
      </c>
      <c r="E11" s="12">
        <f t="shared" ref="E11:G11" si="3">SUM(E12:E13)</f>
        <v>29787804491.349987</v>
      </c>
      <c r="F11" s="12">
        <f t="shared" si="3"/>
        <v>29729899675.419987</v>
      </c>
      <c r="G11" s="12">
        <f t="shared" si="3"/>
        <v>28574001409.360012</v>
      </c>
      <c r="H11" s="12">
        <f t="shared" si="1"/>
        <v>57904815.930000305</v>
      </c>
    </row>
    <row r="12" spans="1:8" s="13" customFormat="1" ht="15" customHeight="1" x14ac:dyDescent="0.2">
      <c r="A12" s="10"/>
      <c r="B12" s="14" t="s">
        <v>15</v>
      </c>
      <c r="C12" s="15">
        <v>32414321680.999912</v>
      </c>
      <c r="D12" s="15">
        <f t="shared" si="2"/>
        <v>-3734552789.4699249</v>
      </c>
      <c r="E12" s="15">
        <v>28679768891.529987</v>
      </c>
      <c r="F12" s="15">
        <v>28627142232.599987</v>
      </c>
      <c r="G12" s="15">
        <v>27471253996.900013</v>
      </c>
      <c r="H12" s="15">
        <f t="shared" si="1"/>
        <v>52626658.930000305</v>
      </c>
    </row>
    <row r="13" spans="1:8" s="13" customFormat="1" ht="15" customHeight="1" x14ac:dyDescent="0.2">
      <c r="A13" s="10"/>
      <c r="B13" s="14" t="s">
        <v>16</v>
      </c>
      <c r="C13" s="15">
        <v>0</v>
      </c>
      <c r="D13" s="15">
        <f t="shared" si="2"/>
        <v>1108035599.8199997</v>
      </c>
      <c r="E13" s="15">
        <v>1108035599.8199997</v>
      </c>
      <c r="F13" s="15">
        <v>1102757442.8199995</v>
      </c>
      <c r="G13" s="15">
        <v>1102747412.4599996</v>
      </c>
      <c r="H13" s="15">
        <f t="shared" si="1"/>
        <v>5278157.0000002384</v>
      </c>
    </row>
    <row r="14" spans="1:8" s="13" customFormat="1" ht="24" customHeight="1" x14ac:dyDescent="0.2">
      <c r="A14" s="10"/>
      <c r="B14" s="11" t="s">
        <v>17</v>
      </c>
      <c r="C14" s="12">
        <f>SUM(C15:C30)</f>
        <v>26346255774</v>
      </c>
      <c r="D14" s="12">
        <f t="shared" si="2"/>
        <v>1986657605.25</v>
      </c>
      <c r="E14" s="12">
        <f t="shared" ref="E14:G14" si="4">SUM(E15:E30)</f>
        <v>28332913379.25</v>
      </c>
      <c r="F14" s="12">
        <f t="shared" si="4"/>
        <v>26830728398.539997</v>
      </c>
      <c r="G14" s="12">
        <f t="shared" si="4"/>
        <v>26378647729.439999</v>
      </c>
      <c r="H14" s="12">
        <f t="shared" si="1"/>
        <v>1502184980.7100029</v>
      </c>
    </row>
    <row r="15" spans="1:8" s="13" customFormat="1" ht="15" customHeight="1" x14ac:dyDescent="0.2">
      <c r="A15" s="10"/>
      <c r="B15" s="14" t="s">
        <v>18</v>
      </c>
      <c r="C15" s="15">
        <v>310139054</v>
      </c>
      <c r="D15" s="15">
        <f>E15-C15</f>
        <v>246680.16999995708</v>
      </c>
      <c r="E15" s="15">
        <v>310385734.16999996</v>
      </c>
      <c r="F15" s="15">
        <v>310385734.16999996</v>
      </c>
      <c r="G15" s="15">
        <v>310385734.16999996</v>
      </c>
      <c r="H15" s="15">
        <f>E15-F15</f>
        <v>0</v>
      </c>
    </row>
    <row r="16" spans="1:8" s="13" customFormat="1" ht="15" customHeight="1" x14ac:dyDescent="0.2">
      <c r="A16" s="10"/>
      <c r="B16" s="14" t="s">
        <v>19</v>
      </c>
      <c r="C16" s="15">
        <v>355139683</v>
      </c>
      <c r="D16" s="15">
        <f>E16-C16</f>
        <v>12849809.670000017</v>
      </c>
      <c r="E16" s="15">
        <v>367989492.67000002</v>
      </c>
      <c r="F16" s="15">
        <v>367989492.67000002</v>
      </c>
      <c r="G16" s="15">
        <v>367989492.67000002</v>
      </c>
      <c r="H16" s="15">
        <f>E16-F16</f>
        <v>0</v>
      </c>
    </row>
    <row r="17" spans="1:8" s="13" customFormat="1" ht="15" customHeight="1" x14ac:dyDescent="0.2">
      <c r="A17" s="10"/>
      <c r="B17" s="14" t="s">
        <v>20</v>
      </c>
      <c r="C17" s="15">
        <v>0</v>
      </c>
      <c r="D17" s="15">
        <f>E17-C17</f>
        <v>324484683.50999999</v>
      </c>
      <c r="E17" s="15">
        <v>324484683.50999999</v>
      </c>
      <c r="F17" s="15">
        <v>324484683.50999999</v>
      </c>
      <c r="G17" s="15">
        <v>324484683.50999999</v>
      </c>
      <c r="H17" s="15">
        <f>E17-F17</f>
        <v>0</v>
      </c>
    </row>
    <row r="18" spans="1:8" s="13" customFormat="1" x14ac:dyDescent="0.2">
      <c r="A18" s="10"/>
      <c r="B18" s="14" t="s">
        <v>21</v>
      </c>
      <c r="C18" s="15">
        <v>0</v>
      </c>
      <c r="D18" s="15">
        <f>E18-C18</f>
        <v>13057385.01</v>
      </c>
      <c r="E18" s="15">
        <v>13057385.01</v>
      </c>
      <c r="F18" s="15">
        <v>13057385.01</v>
      </c>
      <c r="G18" s="15">
        <v>13057385.01</v>
      </c>
      <c r="H18" s="15">
        <f>E18-F18</f>
        <v>0</v>
      </c>
    </row>
    <row r="19" spans="1:8" s="13" customFormat="1" ht="15" customHeight="1" x14ac:dyDescent="0.2">
      <c r="A19" s="10"/>
      <c r="B19" s="14" t="s">
        <v>22</v>
      </c>
      <c r="C19" s="15">
        <v>0</v>
      </c>
      <c r="D19" s="15">
        <f t="shared" si="2"/>
        <v>77392711.450000003</v>
      </c>
      <c r="E19" s="15">
        <v>77392711.450000003</v>
      </c>
      <c r="F19" s="15">
        <v>77392711.450000003</v>
      </c>
      <c r="G19" s="15">
        <v>77392711.450000003</v>
      </c>
      <c r="H19" s="15">
        <f t="shared" si="1"/>
        <v>0</v>
      </c>
    </row>
    <row r="20" spans="1:8" s="13" customFormat="1" ht="15" customHeight="1" x14ac:dyDescent="0.2">
      <c r="A20" s="10"/>
      <c r="B20" s="14" t="s">
        <v>23</v>
      </c>
      <c r="C20" s="15">
        <v>0</v>
      </c>
      <c r="D20" s="15">
        <f t="shared" si="2"/>
        <v>88283721.319999993</v>
      </c>
      <c r="E20" s="15">
        <v>88283721.319999993</v>
      </c>
      <c r="F20" s="15">
        <v>88283721.319999993</v>
      </c>
      <c r="G20" s="15">
        <v>88283721.319999993</v>
      </c>
      <c r="H20" s="15">
        <f t="shared" si="1"/>
        <v>0</v>
      </c>
    </row>
    <row r="21" spans="1:8" s="13" customFormat="1" ht="15" customHeight="1" x14ac:dyDescent="0.2">
      <c r="A21" s="10"/>
      <c r="B21" s="14" t="s">
        <v>24</v>
      </c>
      <c r="C21" s="15">
        <v>3925909427</v>
      </c>
      <c r="D21" s="15">
        <f t="shared" si="2"/>
        <v>13230790.309999943</v>
      </c>
      <c r="E21" s="15">
        <v>3939140217.3099999</v>
      </c>
      <c r="F21" s="15">
        <v>3939140217.3099999</v>
      </c>
      <c r="G21" s="15">
        <v>3939140217.3099999</v>
      </c>
      <c r="H21" s="15">
        <f t="shared" si="1"/>
        <v>0</v>
      </c>
    </row>
    <row r="22" spans="1:8" s="13" customFormat="1" ht="21.75" customHeight="1" x14ac:dyDescent="0.2">
      <c r="A22" s="10"/>
      <c r="B22" s="14" t="s">
        <v>25</v>
      </c>
      <c r="C22" s="15">
        <v>261699999.99999997</v>
      </c>
      <c r="D22" s="15">
        <f t="shared" si="2"/>
        <v>113422485.47000006</v>
      </c>
      <c r="E22" s="15">
        <v>375122485.47000003</v>
      </c>
      <c r="F22" s="15">
        <v>149329909.16</v>
      </c>
      <c r="G22" s="15">
        <v>149329909.16</v>
      </c>
      <c r="H22" s="15">
        <f t="shared" si="1"/>
        <v>225792576.31000003</v>
      </c>
    </row>
    <row r="23" spans="1:8" s="13" customFormat="1" ht="20.25" customHeight="1" x14ac:dyDescent="0.2">
      <c r="A23" s="10"/>
      <c r="B23" s="14" t="s">
        <v>26</v>
      </c>
      <c r="C23" s="15">
        <v>1464279117.0000002</v>
      </c>
      <c r="D23" s="15">
        <f t="shared" si="2"/>
        <v>236058603.52999806</v>
      </c>
      <c r="E23" s="15">
        <v>1700337720.5299983</v>
      </c>
      <c r="F23" s="15">
        <v>812098004.37</v>
      </c>
      <c r="G23" s="15">
        <v>771467236.85000002</v>
      </c>
      <c r="H23" s="15">
        <f t="shared" si="1"/>
        <v>888239716.1599983</v>
      </c>
    </row>
    <row r="24" spans="1:8" s="13" customFormat="1" ht="15" customHeight="1" x14ac:dyDescent="0.2">
      <c r="A24" s="10"/>
      <c r="B24" s="14" t="s">
        <v>27</v>
      </c>
      <c r="C24" s="15">
        <v>195280657</v>
      </c>
      <c r="D24" s="15">
        <f t="shared" si="2"/>
        <v>69023.249999970198</v>
      </c>
      <c r="E24" s="15">
        <v>195349680.24999997</v>
      </c>
      <c r="F24" s="15">
        <v>20730574.670000002</v>
      </c>
      <c r="G24" s="15">
        <v>20730574.670000002</v>
      </c>
      <c r="H24" s="15">
        <f t="shared" si="1"/>
        <v>174619105.57999998</v>
      </c>
    </row>
    <row r="25" spans="1:8" s="13" customFormat="1" x14ac:dyDescent="0.2">
      <c r="A25" s="10"/>
      <c r="B25" s="14" t="s">
        <v>28</v>
      </c>
      <c r="C25" s="15">
        <v>1415752917</v>
      </c>
      <c r="D25" s="15">
        <f t="shared" si="2"/>
        <v>0</v>
      </c>
      <c r="E25" s="15">
        <v>1415752917</v>
      </c>
      <c r="F25" s="15">
        <v>1415752917</v>
      </c>
      <c r="G25" s="15">
        <v>1415752917</v>
      </c>
      <c r="H25" s="15">
        <f t="shared" si="1"/>
        <v>0</v>
      </c>
    </row>
    <row r="26" spans="1:8" s="13" customFormat="1" x14ac:dyDescent="0.2">
      <c r="A26" s="10"/>
      <c r="B26" s="14" t="s">
        <v>29</v>
      </c>
      <c r="C26" s="15">
        <v>3130436836</v>
      </c>
      <c r="D26" s="15">
        <f t="shared" si="2"/>
        <v>12058793</v>
      </c>
      <c r="E26" s="15">
        <v>3142495629</v>
      </c>
      <c r="F26" s="15">
        <v>3142495629</v>
      </c>
      <c r="G26" s="15">
        <v>3142495629</v>
      </c>
      <c r="H26" s="15">
        <f t="shared" si="1"/>
        <v>0</v>
      </c>
    </row>
    <row r="27" spans="1:8" s="13" customFormat="1" x14ac:dyDescent="0.2">
      <c r="A27" s="10"/>
      <c r="B27" s="14" t="s">
        <v>30</v>
      </c>
      <c r="C27" s="15">
        <v>45980986</v>
      </c>
      <c r="D27" s="15">
        <f t="shared" si="2"/>
        <v>-335122.21999999881</v>
      </c>
      <c r="E27" s="15">
        <v>45645863.780000001</v>
      </c>
      <c r="F27" s="15">
        <v>45645863.780000001</v>
      </c>
      <c r="G27" s="15">
        <v>45645863.780000001</v>
      </c>
      <c r="H27" s="15">
        <f t="shared" si="1"/>
        <v>0</v>
      </c>
    </row>
    <row r="28" spans="1:8" s="13" customFormat="1" x14ac:dyDescent="0.2">
      <c r="A28" s="10"/>
      <c r="B28" s="14" t="s">
        <v>31</v>
      </c>
      <c r="C28" s="15">
        <v>519074534.60000002</v>
      </c>
      <c r="D28" s="15">
        <f t="shared" si="2"/>
        <v>14997082.430000126</v>
      </c>
      <c r="E28" s="15">
        <v>534071617.03000015</v>
      </c>
      <c r="F28" s="15">
        <v>370936506.13999987</v>
      </c>
      <c r="G28" s="15">
        <v>370771797.73999989</v>
      </c>
      <c r="H28" s="15">
        <f t="shared" si="1"/>
        <v>163135110.89000028</v>
      </c>
    </row>
    <row r="29" spans="1:8" s="13" customFormat="1" ht="15" customHeight="1" x14ac:dyDescent="0.2">
      <c r="A29" s="10"/>
      <c r="B29" s="14" t="s">
        <v>32</v>
      </c>
      <c r="C29" s="15">
        <v>14722562562.4</v>
      </c>
      <c r="D29" s="15">
        <f t="shared" si="2"/>
        <v>992787189.12999725</v>
      </c>
      <c r="E29" s="15">
        <v>15715349751.529997</v>
      </c>
      <c r="F29" s="15">
        <v>15715349751.529997</v>
      </c>
      <c r="G29" s="15">
        <v>15304064558.349998</v>
      </c>
      <c r="H29" s="15">
        <f t="shared" si="1"/>
        <v>0</v>
      </c>
    </row>
    <row r="30" spans="1:8" s="13" customFormat="1" ht="15" customHeight="1" x14ac:dyDescent="0.2">
      <c r="A30" s="10"/>
      <c r="B30" s="14" t="s">
        <v>33</v>
      </c>
      <c r="C30" s="15">
        <v>0</v>
      </c>
      <c r="D30" s="15">
        <f t="shared" si="2"/>
        <v>88053769.220000014</v>
      </c>
      <c r="E30" s="15">
        <v>88053769.220000014</v>
      </c>
      <c r="F30" s="15">
        <v>37655297.449999996</v>
      </c>
      <c r="G30" s="15">
        <v>37655297.449999996</v>
      </c>
      <c r="H30" s="15">
        <f t="shared" si="1"/>
        <v>50398471.770000018</v>
      </c>
    </row>
    <row r="31" spans="1:8" s="13" customFormat="1" ht="15" customHeight="1" x14ac:dyDescent="0.2">
      <c r="A31" s="10"/>
      <c r="B31" s="11" t="s">
        <v>34</v>
      </c>
      <c r="C31" s="12">
        <f>C32</f>
        <v>4514333778.999999</v>
      </c>
      <c r="D31" s="12">
        <f>E31-C31</f>
        <v>3726792151.5300112</v>
      </c>
      <c r="E31" s="12">
        <f t="shared" ref="E31:G31" si="5">E32</f>
        <v>8241125930.5300102</v>
      </c>
      <c r="F31" s="12">
        <f t="shared" si="5"/>
        <v>7215265139.7400045</v>
      </c>
      <c r="G31" s="12">
        <f t="shared" si="5"/>
        <v>7190811156.6600046</v>
      </c>
      <c r="H31" s="12">
        <f>E31-F31</f>
        <v>1025860790.7900057</v>
      </c>
    </row>
    <row r="32" spans="1:8" s="13" customFormat="1" ht="15" customHeight="1" x14ac:dyDescent="0.2">
      <c r="A32" s="10"/>
      <c r="B32" s="14" t="s">
        <v>34</v>
      </c>
      <c r="C32" s="15">
        <v>4514333778.999999</v>
      </c>
      <c r="D32" s="15">
        <f>E32-C32</f>
        <v>3726792151.5300112</v>
      </c>
      <c r="E32" s="15">
        <v>8241125930.5300102</v>
      </c>
      <c r="F32" s="15">
        <v>7215265139.7400045</v>
      </c>
      <c r="G32" s="15">
        <v>7190811156.6600046</v>
      </c>
      <c r="H32" s="15">
        <f>E32-F32</f>
        <v>1025860790.7900057</v>
      </c>
    </row>
    <row r="33" spans="1:8" s="13" customFormat="1" ht="9.75" customHeight="1" x14ac:dyDescent="0.2">
      <c r="A33" s="16"/>
      <c r="B33" s="17"/>
      <c r="C33" s="18"/>
      <c r="D33" s="18"/>
      <c r="E33" s="18"/>
      <c r="F33" s="18"/>
      <c r="G33" s="18"/>
      <c r="H33" s="18"/>
    </row>
    <row r="34" spans="1:8" s="13" customFormat="1" ht="18" customHeight="1" x14ac:dyDescent="0.2">
      <c r="A34" s="19"/>
      <c r="B34" s="20" t="s">
        <v>35</v>
      </c>
      <c r="C34" s="21">
        <f>SUM(C31,C14,C11,C9)</f>
        <v>71673189152.999908</v>
      </c>
      <c r="D34" s="21">
        <f t="shared" si="2"/>
        <v>6521776346.3301086</v>
      </c>
      <c r="E34" s="21">
        <f t="shared" ref="E34:G34" si="6">SUM(E31,E14,E11,E9)</f>
        <v>78194965499.330017</v>
      </c>
      <c r="F34" s="21">
        <f t="shared" si="6"/>
        <v>75045133083.960007</v>
      </c>
      <c r="G34" s="21">
        <f t="shared" si="6"/>
        <v>72889618876.040024</v>
      </c>
      <c r="H34" s="21">
        <f>E34-F34</f>
        <v>3149832415.3700104</v>
      </c>
    </row>
    <row r="35" spans="1:8" s="13" customFormat="1" ht="10.5" customHeight="1" x14ac:dyDescent="0.2"/>
    <row r="36" spans="1:8" s="22" customFormat="1" ht="25.5" customHeight="1" x14ac:dyDescent="0.25">
      <c r="A36" s="28" t="s">
        <v>36</v>
      </c>
      <c r="B36" s="28"/>
      <c r="C36" s="28"/>
      <c r="D36" s="28"/>
      <c r="E36" s="28"/>
      <c r="F36" s="28"/>
      <c r="G36" s="28"/>
      <c r="H36" s="28"/>
    </row>
    <row r="37" spans="1:8" s="13" customFormat="1" ht="12" customHeight="1" x14ac:dyDescent="0.25">
      <c r="C37" s="23"/>
      <c r="D37" s="23"/>
      <c r="E37" s="23"/>
      <c r="F37" s="23"/>
      <c r="G37" s="23"/>
      <c r="H37" s="23"/>
    </row>
    <row r="38" spans="1:8" s="13" customFormat="1" x14ac:dyDescent="0.2">
      <c r="A38" s="24" t="s">
        <v>37</v>
      </c>
      <c r="C38" s="25"/>
      <c r="D38" s="25"/>
      <c r="E38" s="25"/>
      <c r="F38" s="25"/>
      <c r="G38" s="25"/>
      <c r="H38" s="25"/>
    </row>
    <row r="39" spans="1:8" x14ac:dyDescent="0.2">
      <c r="C39" s="27"/>
      <c r="D39" s="27"/>
      <c r="E39" s="27"/>
      <c r="F39" s="27"/>
      <c r="G39" s="27"/>
      <c r="H39" s="27"/>
    </row>
    <row r="40" spans="1:8" x14ac:dyDescent="0.2">
      <c r="C40" s="27"/>
      <c r="D40" s="27"/>
      <c r="E40" s="27"/>
      <c r="F40" s="27"/>
      <c r="G40" s="27"/>
      <c r="H40" s="27"/>
    </row>
    <row r="45" spans="1:8" x14ac:dyDescent="0.2">
      <c r="C45" s="27"/>
      <c r="D45" s="27"/>
      <c r="E45" s="27"/>
      <c r="F45" s="27"/>
      <c r="G45" s="27"/>
      <c r="H45" s="27"/>
    </row>
    <row r="49" spans="3:3" x14ac:dyDescent="0.2">
      <c r="C49" s="27"/>
    </row>
  </sheetData>
  <mergeCells count="8">
    <mergeCell ref="A36:H36"/>
    <mergeCell ref="A1:H1"/>
    <mergeCell ref="A2:H2"/>
    <mergeCell ref="A3:H3"/>
    <mergeCell ref="A4:H4"/>
    <mergeCell ref="A5:B7"/>
    <mergeCell ref="C5:G5"/>
    <mergeCell ref="H5:H6"/>
  </mergeCells>
  <printOptions horizontalCentered="1"/>
  <pageMargins left="0.43307086614173229" right="0.43307086614173229" top="0.9" bottom="0.59055118110236227" header="0.31496062992125984" footer="0.2"/>
  <pageSetup scale="75"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Flujo por Fondos dic</vt:lpstr>
      <vt:lpstr>' Flujo por Fondos dic'!Área_de_impresión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Jose Antonio Torres Gonzalez</cp:lastModifiedBy>
  <dcterms:created xsi:type="dcterms:W3CDTF">2024-01-27T19:12:30Z</dcterms:created>
  <dcterms:modified xsi:type="dcterms:W3CDTF">2024-01-30T19:02:26Z</dcterms:modified>
</cp:coreProperties>
</file>