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735"/>
  </bookViews>
  <sheets>
    <sheet name="LDFAnalitico Egresos COG De" sheetId="1" r:id="rId1"/>
  </sheets>
  <definedNames>
    <definedName name="______________________bd2">#REF!</definedName>
    <definedName name="_____________________bd2">#REF!</definedName>
    <definedName name="____________________bd2">#REF!</definedName>
    <definedName name="___________________bd2">#REF!</definedName>
    <definedName name="__________________bd2">#REF!</definedName>
    <definedName name="_________________bd2">#REF!</definedName>
    <definedName name="________________bd2">#REF!</definedName>
    <definedName name="_______________bd2">#REF!</definedName>
    <definedName name="______________bd2">#REF!</definedName>
    <definedName name="_____________bd2">#REF!</definedName>
    <definedName name="____________bd2">#REF!</definedName>
    <definedName name="___________bd2">#REF!</definedName>
    <definedName name="__________bd2">#REF!</definedName>
    <definedName name="_________bd2">#REF!</definedName>
    <definedName name="________BD2">#REF!</definedName>
    <definedName name="_______bd2">#REF!</definedName>
    <definedName name="______bd2">#REF!</definedName>
    <definedName name="_____bd2">#REF!</definedName>
    <definedName name="____bd2">#REF!</definedName>
    <definedName name="___bd2">#REF!</definedName>
    <definedName name="__bd2">#REF!</definedName>
    <definedName name="_bd2">#REF!</definedName>
    <definedName name="_BD3">#REF!</definedName>
    <definedName name="A_IMPRESIÓN_IM">#REF!</definedName>
    <definedName name="aa">#REF!</definedName>
    <definedName name="aaa">#REF!</definedName>
    <definedName name="ABRIL">#REF!</definedName>
    <definedName name="_xlnm.Print_Area" localSheetId="0">'LDFAnalitico Egresos COG De'!$A$1:$H$188</definedName>
    <definedName name="AS">#REF!</definedName>
    <definedName name="ASASA">#REF!</definedName>
    <definedName name="_xlnm.Database">#REF!</definedName>
    <definedName name="clas">#REF!</definedName>
    <definedName name="Database">#REF!</definedName>
    <definedName name="database1">#REF!</definedName>
    <definedName name="DATABASE2">#REF!</definedName>
    <definedName name="DATABASE23">#REF!</definedName>
    <definedName name="DEDE">#REF!</definedName>
    <definedName name="eri">#REF!</definedName>
    <definedName name="ERIKA">#REF!</definedName>
    <definedName name="estado">#REF!</definedName>
    <definedName name="fconc">#REF!</definedName>
    <definedName name="FDGDDAD">#REF!</definedName>
    <definedName name="FGDGS">#REF!</definedName>
    <definedName name="FLUJO">#REF!</definedName>
    <definedName name="FRFR">#REF!</definedName>
    <definedName name="HH">#REF!</definedName>
    <definedName name="j">#REF!</definedName>
    <definedName name="JIJIJ">#REF!</definedName>
    <definedName name="JJJ">#REF!</definedName>
    <definedName name="JKHGUJHL">#REF!</definedName>
    <definedName name="ju">#REF!</definedName>
    <definedName name="KDFKGJSDFG">#REF!</definedName>
    <definedName name="KKK">#REF!</definedName>
    <definedName name="LL">#REF!</definedName>
    <definedName name="LOLO">#REF!</definedName>
    <definedName name="Ñ">#REF!</definedName>
    <definedName name="OCT">#REF!</definedName>
    <definedName name="octubre">#REF!</definedName>
    <definedName name="Octubremensual">#REF!</definedName>
    <definedName name="ORALE">#REF!</definedName>
    <definedName name="pp">#REF!</definedName>
    <definedName name="q">#REF!</definedName>
    <definedName name="Recuperado">#REF!</definedName>
    <definedName name="T">#REF!</definedName>
    <definedName name="_xlnm.Print_Titles" localSheetId="0">'LDFAnalitico Egresos COG De'!$1:$8</definedName>
    <definedName name="tt">#REF!</definedName>
    <definedName name="VANESSA">#REF!</definedName>
    <definedName name="VANESSA13">#REF!</definedName>
    <definedName name="VARIO">#REF!</definedName>
    <definedName name="XCVCXBV">#REF!</definedName>
    <definedName name="YYY">#REF!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8" i="1" l="1"/>
  <c r="H178" i="1" s="1"/>
  <c r="E177" i="1"/>
  <c r="H177" i="1" s="1"/>
  <c r="E176" i="1"/>
  <c r="H176" i="1" s="1"/>
  <c r="E175" i="1"/>
  <c r="H175" i="1" s="1"/>
  <c r="E174" i="1"/>
  <c r="H174" i="1" s="1"/>
  <c r="E173" i="1"/>
  <c r="H173" i="1" s="1"/>
  <c r="E172" i="1"/>
  <c r="H172" i="1" s="1"/>
  <c r="G171" i="1"/>
  <c r="F171" i="1"/>
  <c r="E171" i="1"/>
  <c r="D171" i="1"/>
  <c r="C171" i="1"/>
  <c r="E169" i="1"/>
  <c r="H169" i="1" s="1"/>
  <c r="E168" i="1"/>
  <c r="H168" i="1" s="1"/>
  <c r="E167" i="1"/>
  <c r="H167" i="1" s="1"/>
  <c r="G166" i="1"/>
  <c r="F166" i="1"/>
  <c r="E166" i="1"/>
  <c r="D166" i="1"/>
  <c r="C166" i="1"/>
  <c r="E164" i="1"/>
  <c r="H164" i="1" s="1"/>
  <c r="E163" i="1"/>
  <c r="H163" i="1" s="1"/>
  <c r="E162" i="1"/>
  <c r="H162" i="1" s="1"/>
  <c r="E161" i="1"/>
  <c r="H161" i="1" s="1"/>
  <c r="E160" i="1"/>
  <c r="H160" i="1" s="1"/>
  <c r="E159" i="1"/>
  <c r="H159" i="1" s="1"/>
  <c r="E158" i="1"/>
  <c r="E156" i="1" s="1"/>
  <c r="E157" i="1"/>
  <c r="H157" i="1" s="1"/>
  <c r="G156" i="1"/>
  <c r="F156" i="1"/>
  <c r="D156" i="1"/>
  <c r="C156" i="1"/>
  <c r="E154" i="1"/>
  <c r="H154" i="1" s="1"/>
  <c r="E153" i="1"/>
  <c r="H153" i="1" s="1"/>
  <c r="E152" i="1"/>
  <c r="H152" i="1" s="1"/>
  <c r="G151" i="1"/>
  <c r="F151" i="1"/>
  <c r="D151" i="1"/>
  <c r="C151" i="1"/>
  <c r="E151" i="1" s="1"/>
  <c r="E149" i="1"/>
  <c r="H149" i="1" s="1"/>
  <c r="E148" i="1"/>
  <c r="H148" i="1" s="1"/>
  <c r="E147" i="1"/>
  <c r="H147" i="1" s="1"/>
  <c r="E146" i="1"/>
  <c r="H146" i="1" s="1"/>
  <c r="E145" i="1"/>
  <c r="H145" i="1" s="1"/>
  <c r="E144" i="1"/>
  <c r="H144" i="1" s="1"/>
  <c r="E143" i="1"/>
  <c r="H143" i="1" s="1"/>
  <c r="E142" i="1"/>
  <c r="E140" i="1" s="1"/>
  <c r="E141" i="1"/>
  <c r="H141" i="1" s="1"/>
  <c r="G140" i="1"/>
  <c r="F140" i="1"/>
  <c r="D140" i="1"/>
  <c r="C140" i="1"/>
  <c r="E139" i="1"/>
  <c r="H139" i="1" s="1"/>
  <c r="E138" i="1"/>
  <c r="H138" i="1" s="1"/>
  <c r="E137" i="1"/>
  <c r="H137" i="1" s="1"/>
  <c r="E136" i="1"/>
  <c r="H136" i="1" s="1"/>
  <c r="E135" i="1"/>
  <c r="H135" i="1" s="1"/>
  <c r="E134" i="1"/>
  <c r="H134" i="1" s="1"/>
  <c r="E133" i="1"/>
  <c r="H133" i="1" s="1"/>
  <c r="E132" i="1"/>
  <c r="E130" i="1" s="1"/>
  <c r="E131" i="1"/>
  <c r="H131" i="1" s="1"/>
  <c r="G130" i="1"/>
  <c r="F130" i="1"/>
  <c r="D130" i="1"/>
  <c r="C130" i="1"/>
  <c r="E128" i="1"/>
  <c r="H128" i="1" s="1"/>
  <c r="E127" i="1"/>
  <c r="H127" i="1" s="1"/>
  <c r="E126" i="1"/>
  <c r="H126" i="1" s="1"/>
  <c r="E125" i="1"/>
  <c r="H125" i="1" s="1"/>
  <c r="H124" i="1"/>
  <c r="H123" i="1"/>
  <c r="E123" i="1"/>
  <c r="H122" i="1"/>
  <c r="E122" i="1"/>
  <c r="H121" i="1"/>
  <c r="E121" i="1"/>
  <c r="H120" i="1"/>
  <c r="E120" i="1"/>
  <c r="E118" i="1" s="1"/>
  <c r="H119" i="1"/>
  <c r="E119" i="1"/>
  <c r="G118" i="1"/>
  <c r="F118" i="1"/>
  <c r="F95" i="1" s="1"/>
  <c r="D118" i="1"/>
  <c r="C118" i="1"/>
  <c r="H116" i="1"/>
  <c r="E116" i="1"/>
  <c r="H115" i="1"/>
  <c r="E115" i="1"/>
  <c r="H114" i="1"/>
  <c r="E114" i="1"/>
  <c r="H113" i="1"/>
  <c r="E113" i="1"/>
  <c r="H112" i="1"/>
  <c r="E112" i="1"/>
  <c r="H111" i="1"/>
  <c r="E111" i="1"/>
  <c r="H110" i="1"/>
  <c r="E110" i="1"/>
  <c r="H109" i="1"/>
  <c r="E109" i="1"/>
  <c r="H108" i="1"/>
  <c r="E107" i="1"/>
  <c r="H107" i="1" s="1"/>
  <c r="H106" i="1" s="1"/>
  <c r="G106" i="1"/>
  <c r="F106" i="1"/>
  <c r="E106" i="1"/>
  <c r="D106" i="1"/>
  <c r="C106" i="1"/>
  <c r="E104" i="1"/>
  <c r="H104" i="1" s="1"/>
  <c r="E103" i="1"/>
  <c r="H103" i="1" s="1"/>
  <c r="E102" i="1"/>
  <c r="H102" i="1" s="1"/>
  <c r="E101" i="1"/>
  <c r="H101" i="1" s="1"/>
  <c r="E100" i="1"/>
  <c r="H100" i="1" s="1"/>
  <c r="E99" i="1"/>
  <c r="H99" i="1" s="1"/>
  <c r="E98" i="1"/>
  <c r="H98" i="1" s="1"/>
  <c r="H97" i="1" s="1"/>
  <c r="G97" i="1"/>
  <c r="F97" i="1"/>
  <c r="E97" i="1"/>
  <c r="D97" i="1"/>
  <c r="D95" i="1" s="1"/>
  <c r="C97" i="1"/>
  <c r="G95" i="1"/>
  <c r="C95" i="1"/>
  <c r="E94" i="1"/>
  <c r="H94" i="1" s="1"/>
  <c r="E93" i="1"/>
  <c r="H93" i="1" s="1"/>
  <c r="E92" i="1"/>
  <c r="H92" i="1" s="1"/>
  <c r="E91" i="1"/>
  <c r="H91" i="1" s="1"/>
  <c r="E90" i="1"/>
  <c r="H90" i="1" s="1"/>
  <c r="E89" i="1"/>
  <c r="H89" i="1" s="1"/>
  <c r="E88" i="1"/>
  <c r="H88" i="1" s="1"/>
  <c r="G87" i="1"/>
  <c r="F87" i="1"/>
  <c r="D87" i="1"/>
  <c r="C87" i="1"/>
  <c r="E85" i="1"/>
  <c r="H85" i="1" s="1"/>
  <c r="E84" i="1"/>
  <c r="E82" i="1" s="1"/>
  <c r="E83" i="1"/>
  <c r="H83" i="1" s="1"/>
  <c r="G82" i="1"/>
  <c r="F82" i="1"/>
  <c r="D82" i="1"/>
  <c r="C82" i="1"/>
  <c r="E80" i="1"/>
  <c r="H80" i="1" s="1"/>
  <c r="E79" i="1"/>
  <c r="H79" i="1" s="1"/>
  <c r="E78" i="1"/>
  <c r="H78" i="1" s="1"/>
  <c r="E77" i="1"/>
  <c r="H77" i="1" s="1"/>
  <c r="E76" i="1"/>
  <c r="H76" i="1" s="1"/>
  <c r="E75" i="1"/>
  <c r="H75" i="1" s="1"/>
  <c r="E74" i="1"/>
  <c r="H74" i="1" s="1"/>
  <c r="E73" i="1"/>
  <c r="H73" i="1" s="1"/>
  <c r="G72" i="1"/>
  <c r="F72" i="1"/>
  <c r="E72" i="1"/>
  <c r="D72" i="1"/>
  <c r="C72" i="1"/>
  <c r="E70" i="1"/>
  <c r="H70" i="1" s="1"/>
  <c r="E69" i="1"/>
  <c r="H69" i="1" s="1"/>
  <c r="E68" i="1"/>
  <c r="H68" i="1" s="1"/>
  <c r="G67" i="1"/>
  <c r="F67" i="1"/>
  <c r="E67" i="1"/>
  <c r="D67" i="1"/>
  <c r="C67" i="1"/>
  <c r="E65" i="1"/>
  <c r="H65" i="1" s="1"/>
  <c r="E64" i="1"/>
  <c r="H64" i="1" s="1"/>
  <c r="E63" i="1"/>
  <c r="H63" i="1" s="1"/>
  <c r="E62" i="1"/>
  <c r="H62" i="1" s="1"/>
  <c r="E61" i="1"/>
  <c r="H61" i="1" s="1"/>
  <c r="E60" i="1"/>
  <c r="H60" i="1" s="1"/>
  <c r="E59" i="1"/>
  <c r="H59" i="1" s="1"/>
  <c r="E58" i="1"/>
  <c r="H58" i="1" s="1"/>
  <c r="E57" i="1"/>
  <c r="H57" i="1" s="1"/>
  <c r="G56" i="1"/>
  <c r="F56" i="1"/>
  <c r="E56" i="1"/>
  <c r="D56" i="1"/>
  <c r="C56" i="1"/>
  <c r="E54" i="1"/>
  <c r="H54" i="1" s="1"/>
  <c r="E53" i="1"/>
  <c r="H53" i="1" s="1"/>
  <c r="E52" i="1"/>
  <c r="H52" i="1" s="1"/>
  <c r="E51" i="1"/>
  <c r="H51" i="1" s="1"/>
  <c r="E50" i="1"/>
  <c r="H50" i="1" s="1"/>
  <c r="E49" i="1"/>
  <c r="H49" i="1" s="1"/>
  <c r="E48" i="1"/>
  <c r="H48" i="1" s="1"/>
  <c r="E47" i="1"/>
  <c r="H47" i="1" s="1"/>
  <c r="E46" i="1"/>
  <c r="H46" i="1" s="1"/>
  <c r="G45" i="1"/>
  <c r="F45" i="1"/>
  <c r="D45" i="1"/>
  <c r="C45" i="1"/>
  <c r="E43" i="1"/>
  <c r="H43" i="1" s="1"/>
  <c r="E42" i="1"/>
  <c r="H42" i="1" s="1"/>
  <c r="E41" i="1"/>
  <c r="H41" i="1" s="1"/>
  <c r="E40" i="1"/>
  <c r="H40" i="1" s="1"/>
  <c r="E39" i="1"/>
  <c r="H39" i="1" s="1"/>
  <c r="E38" i="1"/>
  <c r="H38" i="1" s="1"/>
  <c r="E37" i="1"/>
  <c r="H37" i="1" s="1"/>
  <c r="E36" i="1"/>
  <c r="H36" i="1" s="1"/>
  <c r="E35" i="1"/>
  <c r="H35" i="1" s="1"/>
  <c r="E34" i="1"/>
  <c r="H34" i="1" s="1"/>
  <c r="G33" i="1"/>
  <c r="F33" i="1"/>
  <c r="D33" i="1"/>
  <c r="C33" i="1"/>
  <c r="E31" i="1"/>
  <c r="H31" i="1" s="1"/>
  <c r="E30" i="1"/>
  <c r="H30" i="1" s="1"/>
  <c r="E29" i="1"/>
  <c r="H29" i="1" s="1"/>
  <c r="E28" i="1"/>
  <c r="H28" i="1" s="1"/>
  <c r="E27" i="1"/>
  <c r="H27" i="1" s="1"/>
  <c r="E26" i="1"/>
  <c r="H26" i="1" s="1"/>
  <c r="E25" i="1"/>
  <c r="H25" i="1" s="1"/>
  <c r="E24" i="1"/>
  <c r="H24" i="1" s="1"/>
  <c r="E23" i="1"/>
  <c r="H23" i="1" s="1"/>
  <c r="E22" i="1"/>
  <c r="H22" i="1" s="1"/>
  <c r="G21" i="1"/>
  <c r="F21" i="1"/>
  <c r="E21" i="1"/>
  <c r="D21" i="1"/>
  <c r="C21" i="1"/>
  <c r="E19" i="1"/>
  <c r="H19" i="1" s="1"/>
  <c r="E18" i="1"/>
  <c r="H18" i="1" s="1"/>
  <c r="E17" i="1"/>
  <c r="H17" i="1" s="1"/>
  <c r="E16" i="1"/>
  <c r="H16" i="1" s="1"/>
  <c r="E15" i="1"/>
  <c r="H15" i="1" s="1"/>
  <c r="E14" i="1"/>
  <c r="H14" i="1" s="1"/>
  <c r="E13" i="1"/>
  <c r="H13" i="1" s="1"/>
  <c r="G12" i="1"/>
  <c r="F12" i="1"/>
  <c r="E12" i="1"/>
  <c r="D12" i="1"/>
  <c r="D10" i="1" s="1"/>
  <c r="C12" i="1"/>
  <c r="G10" i="1"/>
  <c r="G180" i="1" s="1"/>
  <c r="F10" i="1"/>
  <c r="F180" i="1" s="1"/>
  <c r="C10" i="1"/>
  <c r="C180" i="1" s="1"/>
  <c r="H33" i="1" l="1"/>
  <c r="H56" i="1"/>
  <c r="E95" i="1"/>
  <c r="H87" i="1"/>
  <c r="H156" i="1"/>
  <c r="D180" i="1"/>
  <c r="H12" i="1"/>
  <c r="H21" i="1"/>
  <c r="H45" i="1"/>
  <c r="H67" i="1"/>
  <c r="H72" i="1"/>
  <c r="H151" i="1"/>
  <c r="H166" i="1"/>
  <c r="H171" i="1"/>
  <c r="H118" i="1"/>
  <c r="H130" i="1"/>
  <c r="E45" i="1"/>
  <c r="H84" i="1"/>
  <c r="H82" i="1" s="1"/>
  <c r="H132" i="1"/>
  <c r="H142" i="1"/>
  <c r="H140" i="1" s="1"/>
  <c r="H158" i="1"/>
  <c r="E33" i="1"/>
  <c r="E10" i="1" s="1"/>
  <c r="E180" i="1" s="1"/>
  <c r="E87" i="1"/>
  <c r="H95" i="1" l="1"/>
  <c r="H10" i="1"/>
  <c r="H180" i="1" s="1"/>
</calcChain>
</file>

<file path=xl/sharedStrings.xml><?xml version="1.0" encoding="utf-8"?>
<sst xmlns="http://schemas.openxmlformats.org/spreadsheetml/2006/main" count="168" uniqueCount="101">
  <si>
    <t>Estado Analítico del Ejercicio del Presupuesto de Egresos Detallado - LDF</t>
  </si>
  <si>
    <t>Clasificación por Objeto del Gasto (Capítulo y Concepto)</t>
  </si>
  <si>
    <t>Del 1 de Enero al 31 de Diciembre del 2023</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</si>
  <si>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</si>
  <si>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</si>
  <si>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</si>
  <si>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</si>
  <si>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</si>
  <si>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</si>
  <si>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</si>
  <si>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</si>
  <si>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</si>
  <si>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</si>
  <si>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</si>
  <si>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</si>
  <si>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</si>
  <si>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</si>
  <si>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</si>
  <si>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</si>
  <si>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</si>
  <si>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</si>
  <si>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</si>
  <si>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</si>
  <si>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</si>
  <si>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</si>
  <si>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</si>
  <si>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</si>
  <si>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</si>
  <si>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</si>
  <si>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</si>
  <si>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</si>
  <si>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</si>
  <si>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</si>
  <si>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</si>
  <si>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</si>
  <si>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</si>
  <si>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</si>
  <si>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</si>
  <si>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</si>
  <si>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</si>
  <si>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</si>
  <si>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</si>
  <si>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</si>
  <si>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</si>
  <si>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</si>
  <si>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</si>
  <si>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</si>
  <si>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</si>
  <si>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</si>
  <si>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</si>
  <si>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</si>
  <si>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</si>
  <si>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</si>
  <si>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</si>
  <si>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</si>
  <si>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</si>
  <si>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</si>
  <si>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</si>
  <si>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</si>
  <si>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</si>
  <si>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</si>
  <si>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</si>
  <si>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</si>
  <si>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</si>
  <si>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</si>
  <si>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</si>
  <si>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</si>
  <si>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</si>
  <si>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</si>
  <si>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</si>
  <si>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</si>
  <si>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</si>
  <si>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</si>
  <si>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</si>
  <si>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t>Fideicomiso de Desastres Naturales (</t>
    </r>
    <r>
      <rPr>
        <i/>
        <sz val="9"/>
        <color rgb="FF000000"/>
        <rFont val="Calibri"/>
        <family val="2"/>
        <scheme val="minor"/>
      </rPr>
      <t>Informativo</t>
    </r>
    <r>
      <rPr>
        <sz val="9"/>
        <color rgb="FF000000"/>
        <rFont val="Calibri"/>
        <family val="2"/>
        <scheme val="minor"/>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</si>
  <si>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</si>
  <si>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</si>
  <si>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</si>
  <si>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</si>
  <si>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</si>
  <si>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</si>
  <si>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</si>
  <si>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</si>
  <si>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</si>
  <si>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</si>
  <si>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</si>
  <si>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</si>
  <si>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</si>
  <si>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</si>
  <si>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</si>
  <si>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</si>
  <si>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</si>
  <si>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</si>
  <si>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</si>
  <si>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</si>
  <si>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</si>
  <si>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t>Fideicomiso de Desastres Naturales (</t>
    </r>
    <r>
      <rPr>
        <i/>
        <sz val="9"/>
        <color rgb="FF000000"/>
        <rFont val="Calibri"/>
        <family val="2"/>
        <scheme val="minor"/>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</si>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</sst>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0"/>
      <color rgb="FF000000"/>
      <name val="Encode Sans Expanded SemiBold"/>
    </font>
    <font>
      <sz val="11"/>
      <color theme="1"/>
      <name val="Encode Sans Expanded SemiBold"/>
    </font>
    <font>
      <b/>
      <sz val="7"/>
      <color rgb="FF000000"/>
      <name val="Encode Sans Expanded SemiBold"/>
    </font>
    <font>
      <sz val="10"/>
      <color theme="1"/>
      <name val="Encode Sans"/>
    </font>
    <font>
      <b/>
      <sz val="10"/>
      <name val="Encode Sans"/>
    </font>
    <font>
      <b/>
      <sz val="8"/>
      <color theme="0"/>
      <name val="Encode Sans"/>
    </font>
    <font>
      <sz val="11"/>
      <color theme="0"/>
      <name val="Encode Sans"/>
    </font>
    <font>
      <b/>
      <sz val="8"/>
      <color theme="0"/>
      <name val="DINPro-Regular"/>
      <family val="3"/>
    </font>
    <font>
      <sz val="11"/>
      <color theme="1"/>
      <name val="Helvetica"/>
      <family val="2"/>
    </font>
    <font>
      <b/>
      <sz val="9"/>
      <color rgb="FF000000"/>
      <name val="Calibri"/>
      <family val="2"/>
      <scheme val="minor"/>
    </font>
    <font>
      <sz val="9"/>
      <color rgb="FF000000"/>
      <name val="Calibri"/>
      <family val="2"/>
      <scheme val="minor"/>
    </font>
    <font>
      <sz val="9"/>
      <color theme="1"/>
      <name val="Calibri"/>
      <family val="2"/>
      <scheme val="minor"/>
    </font>
    <font>
      <i/>
      <sz val="9"/>
      <color rgb="FF000000"/>
      <name val="Calibri"/>
      <family val="2"/>
      <scheme val="minor"/>
    </font>
    <font>
      <sz val="8"/>
      <color rgb="FF000000"/>
      <name val="Calibri"/>
      <family val="2"/>
      <scheme val="minor"/>
    </font>
    <font>
      <sz val="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rgb="FFAB0033"/>
        <bgColor indexed="64"/>
      </patternFill>
    </fill>
    <fill>
      <patternFill patternType="solid">
        <fgColor rgb="FFFFFFFF"/>
        <bgColor indexed="64"/>
      </patternFill>
    </fill>
  </fills>
  <borders count="28">
    <border>
      <left/>
      <right/>
      <top/>
      <bottom/>
      <diagonal/>
    </border>
    <border>
      <left style="thin">
        <color indexed="64"/>
      </left>
      <right/>
      <top style="thin">
        <color indexed="64"/>
      </top>
      <bottom/>
      <diagonal/>
    </border>
    <border>
      <left/>
      <right style="thin">
        <color rgb="FF000000"/>
      </right>
      <top style="thin">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indexed="64"/>
      </right>
      <top style="thin">
        <color indexed="64"/>
      </top>
      <bottom/>
      <diagonal/>
    </border>
    <border>
      <left style="thin">
        <color indexed="64"/>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rgb="FF000000"/>
      </right>
      <top/>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style="thin">
        <color indexed="64"/>
      </right>
      <top/>
      <bottom style="thin">
        <color auto="1"/>
      </bottom>
      <diagonal/>
    </border>
    <border>
      <left/>
      <right/>
      <top style="thin">
        <color indexed="64"/>
      </top>
      <bottom/>
      <diagonal/>
    </border>
    <border>
      <left style="thin">
        <color rgb="FF000000"/>
      </left>
      <right style="thin">
        <color rgb="FF000000"/>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rgb="FF000000"/>
      </right>
      <top/>
      <bottom style="thin">
        <color indexed="64"/>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1">
    <xf numFmtId="0" fontId="0" fillId="0" borderId="0" xfId="0"/>
    <xf numFmtId="0" fontId="3" fillId="0" borderId="0" xfId="0" applyFont="1" applyFill="1" applyBorder="1"/>
    <xf numFmtId="0" fontId="5" fillId="0" borderId="0" xfId="0" applyFont="1"/>
    <xf numFmtId="0" fontId="6" fillId="2" borderId="0" xfId="0" applyNumberFormat="1" applyFont="1" applyFill="1" applyBorder="1" applyAlignment="1" applyProtection="1">
      <protection locked="0"/>
    </xf>
    <xf numFmtId="0" fontId="8" fillId="0" borderId="0" xfId="0" applyFont="1"/>
    <xf numFmtId="0" fontId="7" fillId="3" borderId="10" xfId="0" applyFont="1" applyFill="1" applyBorder="1" applyAlignment="1">
      <alignment horizontal="center" vertical="center"/>
    </xf>
    <xf numFmtId="0" fontId="7" fillId="3"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11" xfId="0" applyFont="1" applyFill="1" applyBorder="1" applyAlignment="1">
      <alignment horizontal="center" vertical="center"/>
    </xf>
    <xf numFmtId="0" fontId="10" fillId="0" borderId="0" xfId="0" applyFont="1"/>
    <xf numFmtId="3" fontId="11" fillId="4" borderId="17" xfId="0" applyNumberFormat="1" applyFont="1" applyFill="1" applyBorder="1" applyAlignment="1">
      <alignment horizontal="right" vertical="center"/>
    </xf>
    <xf numFmtId="3" fontId="11" fillId="4" borderId="11" xfId="0" applyNumberFormat="1" applyFont="1" applyFill="1" applyBorder="1" applyAlignment="1">
      <alignment horizontal="right" vertical="center"/>
    </xf>
    <xf numFmtId="0" fontId="0" fillId="0" borderId="0" xfId="0" applyFont="1"/>
    <xf numFmtId="3" fontId="11" fillId="4" borderId="7" xfId="0" applyNumberFormat="1" applyFont="1" applyFill="1" applyBorder="1" applyAlignment="1">
      <alignment horizontal="left" vertical="center"/>
    </xf>
    <xf numFmtId="3" fontId="11" fillId="4" borderId="8" xfId="0" applyNumberFormat="1" applyFont="1" applyFill="1" applyBorder="1" applyAlignment="1">
      <alignment horizontal="left" vertical="center"/>
    </xf>
    <xf numFmtId="3" fontId="12" fillId="4" borderId="7" xfId="0" applyNumberFormat="1" applyFont="1" applyFill="1" applyBorder="1" applyAlignment="1">
      <alignment horizontal="left" vertical="center"/>
    </xf>
    <xf numFmtId="3" fontId="12" fillId="4" borderId="0" xfId="0" applyNumberFormat="1" applyFont="1" applyFill="1" applyBorder="1" applyAlignment="1">
      <alignment horizontal="left" vertical="center"/>
    </xf>
    <xf numFmtId="3" fontId="12" fillId="4" borderId="17" xfId="0" applyNumberFormat="1" applyFont="1" applyFill="1" applyBorder="1" applyAlignment="1" applyProtection="1">
      <alignment horizontal="right" vertical="center"/>
      <protection locked="0"/>
    </xf>
    <xf numFmtId="3" fontId="13" fillId="0" borderId="0" xfId="0" applyNumberFormat="1" applyFont="1" applyProtection="1">
      <protection locked="0"/>
    </xf>
    <xf numFmtId="3" fontId="12" fillId="4" borderId="17" xfId="0" applyNumberFormat="1" applyFont="1" applyFill="1" applyBorder="1" applyAlignment="1">
      <alignment horizontal="right" vertical="center"/>
    </xf>
    <xf numFmtId="3" fontId="12" fillId="4" borderId="11" xfId="0" applyNumberFormat="1" applyFont="1" applyFill="1" applyBorder="1" applyAlignment="1">
      <alignment horizontal="right" vertical="center"/>
    </xf>
    <xf numFmtId="3" fontId="12" fillId="4" borderId="17" xfId="0" applyNumberFormat="1" applyFont="1" applyFill="1" applyBorder="1" applyAlignment="1" applyProtection="1">
      <alignment horizontal="right" vertical="center"/>
    </xf>
    <xf numFmtId="3" fontId="12" fillId="4" borderId="11" xfId="0" applyNumberFormat="1" applyFont="1" applyFill="1" applyBorder="1" applyAlignment="1" applyProtection="1">
      <alignment horizontal="right" vertical="center"/>
    </xf>
    <xf numFmtId="3" fontId="12" fillId="4" borderId="18" xfId="0" applyNumberFormat="1" applyFont="1" applyFill="1" applyBorder="1" applyAlignment="1">
      <alignment horizontal="left" vertical="center"/>
    </xf>
    <xf numFmtId="3" fontId="12" fillId="4" borderId="19" xfId="0" applyNumberFormat="1" applyFont="1" applyFill="1" applyBorder="1" applyAlignment="1">
      <alignment horizontal="left" vertical="center"/>
    </xf>
    <xf numFmtId="3" fontId="12" fillId="4" borderId="20" xfId="0" applyNumberFormat="1" applyFont="1" applyFill="1" applyBorder="1" applyAlignment="1" applyProtection="1">
      <alignment horizontal="right" vertical="center"/>
      <protection locked="0"/>
    </xf>
    <xf numFmtId="3" fontId="13" fillId="0" borderId="19" xfId="0" applyNumberFormat="1" applyFont="1" applyBorder="1" applyProtection="1">
      <protection locked="0"/>
    </xf>
    <xf numFmtId="3" fontId="12" fillId="4" borderId="20" xfId="0" applyNumberFormat="1" applyFont="1" applyFill="1" applyBorder="1" applyAlignment="1">
      <alignment horizontal="right" vertical="center"/>
    </xf>
    <xf numFmtId="3" fontId="12" fillId="4" borderId="21" xfId="0" applyNumberFormat="1" applyFont="1" applyFill="1" applyBorder="1" applyAlignment="1">
      <alignment horizontal="right" vertical="center"/>
    </xf>
    <xf numFmtId="3" fontId="12" fillId="4" borderId="1" xfId="0" applyNumberFormat="1" applyFont="1" applyFill="1" applyBorder="1" applyAlignment="1">
      <alignment horizontal="left" vertical="center"/>
    </xf>
    <xf numFmtId="3" fontId="12" fillId="4" borderId="22" xfId="0" applyNumberFormat="1" applyFont="1" applyFill="1" applyBorder="1" applyAlignment="1">
      <alignment horizontal="left" vertical="center"/>
    </xf>
    <xf numFmtId="3" fontId="12" fillId="4" borderId="23" xfId="0" applyNumberFormat="1" applyFont="1" applyFill="1" applyBorder="1" applyAlignment="1" applyProtection="1">
      <alignment horizontal="right" vertical="center"/>
      <protection locked="0"/>
    </xf>
    <xf numFmtId="3" fontId="13" fillId="0" borderId="22" xfId="0" applyNumberFormat="1" applyFont="1" applyBorder="1" applyProtection="1">
      <protection locked="0"/>
    </xf>
    <xf numFmtId="3" fontId="12" fillId="4" borderId="23" xfId="0" applyNumberFormat="1" applyFont="1" applyFill="1" applyBorder="1" applyAlignment="1">
      <alignment horizontal="right" vertical="center"/>
    </xf>
    <xf numFmtId="3" fontId="12" fillId="4" borderId="6" xfId="0" applyNumberFormat="1" applyFont="1" applyFill="1" applyBorder="1" applyAlignment="1">
      <alignment horizontal="right" vertical="center"/>
    </xf>
    <xf numFmtId="3" fontId="13" fillId="0" borderId="0" xfId="0" applyNumberFormat="1" applyFont="1" applyBorder="1" applyProtection="1">
      <protection locked="0"/>
    </xf>
    <xf numFmtId="3" fontId="13" fillId="0" borderId="8" xfId="0" applyNumberFormat="1" applyFont="1" applyBorder="1" applyProtection="1">
      <protection locked="0"/>
    </xf>
    <xf numFmtId="3" fontId="12" fillId="4" borderId="24" xfId="0" applyNumberFormat="1" applyFont="1" applyFill="1" applyBorder="1" applyAlignment="1">
      <alignment horizontal="right" vertical="center"/>
    </xf>
    <xf numFmtId="0" fontId="0" fillId="0" borderId="0" xfId="0" applyFont="1" applyBorder="1"/>
    <xf numFmtId="3" fontId="13" fillId="0" borderId="17" xfId="0" applyNumberFormat="1" applyFont="1" applyBorder="1" applyProtection="1">
      <protection locked="0"/>
    </xf>
    <xf numFmtId="3" fontId="13" fillId="0" borderId="25" xfId="0" applyNumberFormat="1" applyFont="1" applyBorder="1" applyProtection="1">
      <protection locked="0"/>
    </xf>
    <xf numFmtId="3" fontId="12" fillId="4" borderId="0" xfId="0" applyNumberFormat="1" applyFont="1" applyFill="1" applyBorder="1" applyAlignment="1">
      <alignment horizontal="left"/>
    </xf>
    <xf numFmtId="3" fontId="12" fillId="4" borderId="19" xfId="0" applyNumberFormat="1" applyFont="1" applyFill="1" applyBorder="1" applyAlignment="1">
      <alignment horizontal="left"/>
    </xf>
    <xf numFmtId="3" fontId="15" fillId="4" borderId="18" xfId="0" applyNumberFormat="1" applyFont="1" applyFill="1" applyBorder="1" applyAlignment="1">
      <alignment horizontal="left" vertical="center"/>
    </xf>
    <xf numFmtId="3" fontId="15" fillId="4" borderId="19" xfId="0" applyNumberFormat="1" applyFont="1" applyFill="1" applyBorder="1" applyAlignment="1">
      <alignment horizontal="left" vertical="center"/>
    </xf>
    <xf numFmtId="3" fontId="15" fillId="4" borderId="20" xfId="0" applyNumberFormat="1" applyFont="1" applyFill="1" applyBorder="1" applyAlignment="1">
      <alignment horizontal="right" vertical="center"/>
    </xf>
    <xf numFmtId="3" fontId="15" fillId="4" borderId="26" xfId="0" applyNumberFormat="1" applyFont="1" applyFill="1" applyBorder="1" applyAlignment="1">
      <alignment horizontal="right" vertical="center"/>
    </xf>
    <xf numFmtId="3" fontId="15" fillId="4" borderId="27" xfId="0" applyNumberFormat="1" applyFont="1" applyFill="1" applyBorder="1" applyAlignment="1">
      <alignment horizontal="right" vertical="center"/>
    </xf>
    <xf numFmtId="3" fontId="16" fillId="0" borderId="0" xfId="0" applyNumberFormat="1" applyFont="1" applyProtection="1">
      <protection locked="0"/>
    </xf>
    <xf numFmtId="0" fontId="0" fillId="0" borderId="0" xfId="0" applyFont="1" applyProtection="1">
      <protection locked="0"/>
    </xf>
    <xf numFmtId="0" fontId="16" fillId="0" borderId="0" xfId="0" applyFont="1" applyFill="1" applyBorder="1" applyAlignment="1" applyProtection="1">
      <alignment vertical="center"/>
    </xf>
    <xf numFmtId="164" fontId="0" fillId="0" borderId="0" xfId="1" applyNumberFormat="1" applyFont="1" applyProtection="1">
      <protection locked="0"/>
    </xf>
    <xf numFmtId="43" fontId="0" fillId="0" borderId="0" xfId="1" applyFont="1" applyProtection="1">
      <protection locked="0"/>
    </xf>
    <xf numFmtId="0" fontId="0" fillId="0" borderId="0" xfId="0" applyProtection="1">
      <protection locked="0"/>
    </xf>
    <xf numFmtId="43" fontId="0" fillId="0" borderId="0" xfId="1" applyFont="1"/>
    <xf numFmtId="43" fontId="16" fillId="0" borderId="0" xfId="1" applyFont="1"/>
    <xf numFmtId="43" fontId="0" fillId="0" borderId="0" xfId="0" applyNumberFormat="1"/>
    <xf numFmtId="3" fontId="0" fillId="0" borderId="0" xfId="0" applyNumberFormat="1"/>
    <xf numFmtId="3" fontId="11" fillId="4" borderId="7" xfId="0" applyNumberFormat="1" applyFont="1" applyFill="1" applyBorder="1" applyAlignment="1">
      <alignment horizontal="left" vertical="center"/>
    </xf>
    <xf numFmtId="3" fontId="11" fillId="4" borderId="8" xfId="0" applyNumberFormat="1" applyFont="1" applyFill="1" applyBorder="1" applyAlignment="1">
      <alignment horizontal="left"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7" xfId="0" applyFont="1" applyFill="1" applyBorder="1" applyAlignment="1">
      <alignment horizontal="center" vertical="center"/>
    </xf>
    <xf numFmtId="0" fontId="7" fillId="3" borderId="8"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4" xfId="0" applyFont="1" applyFill="1" applyBorder="1" applyAlignment="1">
      <alignment horizontal="center" vertical="center"/>
    </xf>
    <xf numFmtId="0" fontId="7" fillId="3" borderId="5"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4" xfId="0" applyFont="1" applyFill="1" applyBorder="1" applyAlignment="1">
      <alignment horizontal="center" vertical="center"/>
    </xf>
    <xf numFmtId="3" fontId="12" fillId="4" borderId="7" xfId="0" applyNumberFormat="1" applyFont="1" applyFill="1" applyBorder="1" applyAlignment="1">
      <alignment horizontal="left" vertical="center"/>
    </xf>
    <xf numFmtId="0" fontId="15" fillId="0" borderId="0" xfId="0" applyFont="1" applyBorder="1" applyAlignment="1">
      <alignment horizontal="justify" vertical="top"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microsoft.com/office/2007/relationships/hdphoto" Target="../media/hdphoto1.wdp"/><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295275</xdr:colOff>
      <xdr:row>0</xdr:row>
      <xdr:rowOff>133350</xdr:rowOff>
    </xdr:from>
    <xdr:to>
      <xdr:col>1</xdr:col>
      <xdr:colOff>2253613</xdr:colOff>
      <xdr:row>3</xdr:row>
      <xdr:rowOff>110400</xdr:rowOff>
    </xdr:to>
    <xdr:pic>
      <xdr:nvPicPr>
        <xdr:cNvPr id="2" name="Imagen 1"/>
        <xdr:cNvPicPr>
          <a:picLocks noChangeAspect="1"/>
        </xdr:cNvPicPr>
      </xdr:nvPicPr>
      <xdr:blipFill rotWithShape="1">
        <a:blip xmlns:r="http://schemas.openxmlformats.org/officeDocument/2006/relationships" r:embed="rId1"/>
        <a:srcRect l="3009" t="5953"/>
        <a:stretch/>
      </xdr:blipFill>
      <xdr:spPr>
        <a:xfrm>
          <a:off x="561975" y="133350"/>
          <a:ext cx="1958338" cy="720000"/>
        </a:xfrm>
        <a:prstGeom prst="rect">
          <a:avLst/>
        </a:prstGeom>
      </xdr:spPr>
    </xdr:pic>
    <xdr:clientData/>
  </xdr:twoCellAnchor>
  <xdr:twoCellAnchor editAs="oneCell">
    <xdr:from>
      <xdr:col>6</xdr:col>
      <xdr:colOff>923925</xdr:colOff>
      <xdr:row>0</xdr:row>
      <xdr:rowOff>47625</xdr:rowOff>
    </xdr:from>
    <xdr:to>
      <xdr:col>7</xdr:col>
      <xdr:colOff>373192</xdr:colOff>
      <xdr:row>4</xdr:row>
      <xdr:rowOff>14720</xdr:rowOff>
    </xdr:to>
    <xdr:pic>
      <xdr:nvPicPr>
        <xdr:cNvPr id="3" name="Imagen 2"/>
        <xdr:cNvPicPr>
          <a:picLocks noChangeAspect="1"/>
        </xdr:cNvPicPr>
      </xdr:nvPicPr>
      <xdr:blipFill>
        <a:blip xmlns:r="http://schemas.openxmlformats.org/officeDocument/2006/relationships" r:embed="rId2" cstate="print">
          <a:extLst>
            <a:ext uri="{BEBA8EAE-BF5A-486C-A8C5-ECC9F3942E4B}">
              <a14:imgProps xmlns:a14="http://schemas.microsoft.com/office/drawing/2010/main">
                <a14:imgLayer r:embed="rId3">
                  <a14:imgEffect>
                    <a14:sharpenSoften amount="50000"/>
                  </a14:imgEffect>
                  <a14:imgEffect>
                    <a14:saturation sat="200000"/>
                  </a14:imgEffect>
                  <a14:imgEffect>
                    <a14:brightnessContrast contrast="-20000"/>
                  </a14:imgEffect>
                </a14:imgLayer>
              </a14:imgProps>
            </a:ext>
            <a:ext uri="{28A0092B-C50C-407E-A947-70E740481C1C}">
              <a14:useLocalDpi xmlns:a14="http://schemas.microsoft.com/office/drawing/2010/main" val="0"/>
            </a:ext>
          </a:extLst>
        </a:blip>
        <a:stretch>
          <a:fillRect/>
        </a:stretch>
      </xdr:blipFill>
      <xdr:spPr>
        <a:xfrm>
          <a:off x="10553700" y="47625"/>
          <a:ext cx="782767" cy="8814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192"/>
  <sheetViews>
    <sheetView showGridLines="0" tabSelected="1" zoomScaleNormal="100" workbookViewId="0">
      <selection activeCell="C20" sqref="C20"/>
    </sheetView>
  </sheetViews>
  <sheetFormatPr baseColWidth="10" defaultRowHeight="15" x14ac:dyDescent="0.25"/>
  <cols>
    <col min="1" max="1" width="4" customWidth="1"/>
    <col min="2" max="2" width="62.42578125" customWidth="1"/>
    <col min="3" max="3" width="19.7109375" customWidth="1"/>
    <col min="4" max="4" width="19.28515625" customWidth="1"/>
    <col min="5" max="5" width="19.85546875" customWidth="1"/>
    <col min="6" max="6" width="19.140625" customWidth="1"/>
    <col min="7" max="7" width="20" customWidth="1"/>
    <col min="8" max="8" width="19.28515625" customWidth="1"/>
  </cols>
  <sheetData>
    <row r="1" spans="1:8" s="1" customFormat="1" ht="19.5" customHeight="1" x14ac:dyDescent="0.55000000000000004">
      <c r="A1" s="63" t="s">
        <v>0</v>
      </c>
      <c r="B1" s="63"/>
      <c r="C1" s="63"/>
      <c r="D1" s="63"/>
      <c r="E1" s="63"/>
      <c r="F1" s="63"/>
      <c r="G1" s="63"/>
      <c r="H1" s="63"/>
    </row>
    <row r="2" spans="1:8" s="1" customFormat="1" ht="19.5" customHeight="1" x14ac:dyDescent="0.55000000000000004">
      <c r="A2" s="63" t="s">
        <v>1</v>
      </c>
      <c r="B2" s="63"/>
      <c r="C2" s="63"/>
      <c r="D2" s="63"/>
      <c r="E2" s="63"/>
      <c r="F2" s="63"/>
      <c r="G2" s="63"/>
      <c r="H2" s="63"/>
    </row>
    <row r="3" spans="1:8" s="1" customFormat="1" ht="19.5" customHeight="1" x14ac:dyDescent="0.55000000000000004">
      <c r="A3" s="63" t="s">
        <v>2</v>
      </c>
      <c r="B3" s="63"/>
      <c r="C3" s="63"/>
      <c r="D3" s="63"/>
      <c r="E3" s="63"/>
      <c r="F3" s="63"/>
      <c r="G3" s="63"/>
      <c r="H3" s="63"/>
    </row>
    <row r="4" spans="1:8" s="1" customFormat="1" ht="13.5" customHeight="1" x14ac:dyDescent="0.55000000000000004">
      <c r="A4" s="64" t="s">
        <v>3</v>
      </c>
      <c r="B4" s="64"/>
      <c r="C4" s="64"/>
      <c r="D4" s="64"/>
      <c r="E4" s="64"/>
      <c r="F4" s="64"/>
      <c r="G4" s="64"/>
      <c r="H4" s="64"/>
    </row>
    <row r="5" spans="1:8" s="2" customFormat="1" ht="5.0999999999999996" customHeight="1" x14ac:dyDescent="0.45">
      <c r="B5" s="3"/>
      <c r="C5" s="3"/>
      <c r="D5" s="3"/>
      <c r="E5" s="3"/>
      <c r="F5" s="3"/>
      <c r="G5" s="3"/>
      <c r="H5" s="3"/>
    </row>
    <row r="6" spans="1:8" s="4" customFormat="1" ht="24" x14ac:dyDescent="0.55000000000000004">
      <c r="A6" s="65" t="s">
        <v>4</v>
      </c>
      <c r="B6" s="66"/>
      <c r="C6" s="71" t="s">
        <v>5</v>
      </c>
      <c r="D6" s="72"/>
      <c r="E6" s="72"/>
      <c r="F6" s="72"/>
      <c r="G6" s="73"/>
      <c r="H6" s="74" t="s">
        <v>6</v>
      </c>
    </row>
    <row r="7" spans="1:8" s="4" customFormat="1" ht="24" x14ac:dyDescent="0.55000000000000004">
      <c r="A7" s="67"/>
      <c r="B7" s="68"/>
      <c r="C7" s="77" t="s">
        <v>7</v>
      </c>
      <c r="D7" s="5" t="s">
        <v>8</v>
      </c>
      <c r="E7" s="77" t="s">
        <v>9</v>
      </c>
      <c r="F7" s="77" t="s">
        <v>10</v>
      </c>
      <c r="G7" s="77" t="s">
        <v>11</v>
      </c>
      <c r="H7" s="75"/>
    </row>
    <row r="8" spans="1:8" s="4" customFormat="1" ht="24" x14ac:dyDescent="0.55000000000000004">
      <c r="A8" s="69"/>
      <c r="B8" s="70"/>
      <c r="C8" s="78"/>
      <c r="D8" s="6" t="s">
        <v>12</v>
      </c>
      <c r="E8" s="78"/>
      <c r="F8" s="78"/>
      <c r="G8" s="78"/>
      <c r="H8" s="76"/>
    </row>
    <row r="9" spans="1:8" s="12" customFormat="1" ht="3" customHeight="1" x14ac:dyDescent="0.2">
      <c r="A9" s="7"/>
      <c r="B9" s="8"/>
      <c r="C9" s="9"/>
      <c r="D9" s="10"/>
      <c r="E9" s="9"/>
      <c r="F9" s="9"/>
      <c r="G9" s="9"/>
      <c r="H9" s="11"/>
    </row>
    <row r="10" spans="1:8" s="15" customFormat="1" ht="14.25" customHeight="1" x14ac:dyDescent="0.25">
      <c r="A10" s="61" t="s">
        <v>13</v>
      </c>
      <c r="B10" s="62"/>
      <c r="C10" s="13">
        <f t="shared" ref="C10:H10" si="0">C12+C21+C33+C45+C56+C67+C72+C82+C87</f>
        <v>40812599600.000008</v>
      </c>
      <c r="D10" s="13">
        <f t="shared" si="0"/>
        <v>808326589.54999638</v>
      </c>
      <c r="E10" s="13">
        <f t="shared" si="0"/>
        <v>41620926189.549995</v>
      </c>
      <c r="F10" s="13">
        <f t="shared" si="0"/>
        <v>40999139545.679993</v>
      </c>
      <c r="G10" s="13">
        <f t="shared" si="0"/>
        <v>39320159989.939995</v>
      </c>
      <c r="H10" s="14">
        <f t="shared" si="0"/>
        <v>621786643.86999893</v>
      </c>
    </row>
    <row r="11" spans="1:8" s="15" customFormat="1" ht="6" customHeight="1" x14ac:dyDescent="0.25">
      <c r="A11" s="16"/>
      <c r="B11" s="17"/>
      <c r="C11" s="13"/>
      <c r="D11" s="13"/>
      <c r="E11" s="13"/>
      <c r="F11" s="13"/>
      <c r="G11" s="13"/>
      <c r="H11" s="14"/>
    </row>
    <row r="12" spans="1:8" s="15" customFormat="1" x14ac:dyDescent="0.25">
      <c r="A12" s="61" t="s">
        <v>14</v>
      </c>
      <c r="B12" s="62"/>
      <c r="C12" s="13">
        <f t="shared" ref="C12:H12" si="1">SUM(C13:C19)</f>
        <v>11048899191.030005</v>
      </c>
      <c r="D12" s="13">
        <f t="shared" ref="D12:G12" si="2">SUM(D13:D19)</f>
        <v>-445766063.26999545</v>
      </c>
      <c r="E12" s="13">
        <f t="shared" si="2"/>
        <v>10603133127.760008</v>
      </c>
      <c r="F12" s="13">
        <f t="shared" si="2"/>
        <v>10589385069.970007</v>
      </c>
      <c r="G12" s="13">
        <f t="shared" si="2"/>
        <v>10573411416.12001</v>
      </c>
      <c r="H12" s="14">
        <f t="shared" si="1"/>
        <v>13748057.789999604</v>
      </c>
    </row>
    <row r="13" spans="1:8" s="15" customFormat="1" x14ac:dyDescent="0.25">
      <c r="A13" s="18"/>
      <c r="B13" s="19" t="s">
        <v>15</v>
      </c>
      <c r="C13" s="20">
        <v>3615159452.3600006</v>
      </c>
      <c r="D13" s="21">
        <v>-13271214.969999313</v>
      </c>
      <c r="E13" s="22">
        <f t="shared" ref="E13:E19" si="3">C13+D13</f>
        <v>3601888237.3900013</v>
      </c>
      <c r="F13" s="20">
        <v>3597886776.1500015</v>
      </c>
      <c r="G13" s="21">
        <v>3597886776.1500015</v>
      </c>
      <c r="H13" s="23">
        <f t="shared" ref="H13:H19" si="4">E13-F13</f>
        <v>4001461.2399997711</v>
      </c>
    </row>
    <row r="14" spans="1:8" s="15" customFormat="1" x14ac:dyDescent="0.25">
      <c r="A14" s="18"/>
      <c r="B14" s="19" t="s">
        <v>16</v>
      </c>
      <c r="C14" s="20">
        <v>162148487.92000002</v>
      </c>
      <c r="D14" s="21">
        <v>47412959.350000054</v>
      </c>
      <c r="E14" s="22">
        <f t="shared" si="3"/>
        <v>209561447.27000007</v>
      </c>
      <c r="F14" s="20">
        <v>209393596.27000007</v>
      </c>
      <c r="G14" s="21">
        <v>209393596.27000007</v>
      </c>
      <c r="H14" s="23">
        <f t="shared" si="4"/>
        <v>167851</v>
      </c>
    </row>
    <row r="15" spans="1:8" s="15" customFormat="1" x14ac:dyDescent="0.25">
      <c r="A15" s="18"/>
      <c r="B15" s="19" t="s">
        <v>17</v>
      </c>
      <c r="C15" s="20">
        <v>3036302759.0400023</v>
      </c>
      <c r="D15" s="21">
        <v>-124032677.00999975</v>
      </c>
      <c r="E15" s="22">
        <f t="shared" si="3"/>
        <v>2912270082.0300026</v>
      </c>
      <c r="F15" s="20">
        <v>2905138213.3900027</v>
      </c>
      <c r="G15" s="21">
        <v>2905138213.3900027</v>
      </c>
      <c r="H15" s="23">
        <f t="shared" si="4"/>
        <v>7131868.6399998665</v>
      </c>
    </row>
    <row r="16" spans="1:8" s="15" customFormat="1" x14ac:dyDescent="0.25">
      <c r="A16" s="18"/>
      <c r="B16" s="19" t="s">
        <v>18</v>
      </c>
      <c r="C16" s="20">
        <v>1042431889.1199992</v>
      </c>
      <c r="D16" s="21">
        <v>65749558.960001469</v>
      </c>
      <c r="E16" s="22">
        <f t="shared" si="3"/>
        <v>1108181448.0800006</v>
      </c>
      <c r="F16" s="20">
        <v>1108154410.3800006</v>
      </c>
      <c r="G16" s="21">
        <v>1092887230.0400035</v>
      </c>
      <c r="H16" s="23">
        <f t="shared" si="4"/>
        <v>27037.700000047684</v>
      </c>
    </row>
    <row r="17" spans="1:8" s="15" customFormat="1" x14ac:dyDescent="0.25">
      <c r="A17" s="18"/>
      <c r="B17" s="19" t="s">
        <v>19</v>
      </c>
      <c r="C17" s="20">
        <v>2622091392.170001</v>
      </c>
      <c r="D17" s="21">
        <v>-332347571.23999786</v>
      </c>
      <c r="E17" s="22">
        <f t="shared" si="3"/>
        <v>2289743820.9300032</v>
      </c>
      <c r="F17" s="20">
        <v>2287367455.8700032</v>
      </c>
      <c r="G17" s="21">
        <v>2286660982.3600035</v>
      </c>
      <c r="H17" s="23">
        <f t="shared" si="4"/>
        <v>2376365.0599999428</v>
      </c>
    </row>
    <row r="18" spans="1:8" s="15" customFormat="1" x14ac:dyDescent="0.25">
      <c r="A18" s="18"/>
      <c r="B18" s="19" t="s">
        <v>20</v>
      </c>
      <c r="C18" s="20">
        <v>82000000</v>
      </c>
      <c r="D18" s="21">
        <v>-82000000</v>
      </c>
      <c r="E18" s="22">
        <f t="shared" si="3"/>
        <v>0</v>
      </c>
      <c r="F18" s="20">
        <v>0</v>
      </c>
      <c r="G18" s="21">
        <v>0</v>
      </c>
      <c r="H18" s="23">
        <f t="shared" si="4"/>
        <v>0</v>
      </c>
    </row>
    <row r="19" spans="1:8" s="15" customFormat="1" x14ac:dyDescent="0.25">
      <c r="A19" s="18"/>
      <c r="B19" s="19" t="s">
        <v>21</v>
      </c>
      <c r="C19" s="20">
        <v>488765210.41999978</v>
      </c>
      <c r="D19" s="21">
        <v>-7277118.3600000143</v>
      </c>
      <c r="E19" s="22">
        <f t="shared" si="3"/>
        <v>481488092.05999976</v>
      </c>
      <c r="F19" s="20">
        <v>481444617.90999979</v>
      </c>
      <c r="G19" s="21">
        <v>481444617.90999979</v>
      </c>
      <c r="H19" s="23">
        <f t="shared" si="4"/>
        <v>43474.149999976158</v>
      </c>
    </row>
    <row r="20" spans="1:8" s="15" customFormat="1" ht="6.75" customHeight="1" x14ac:dyDescent="0.25">
      <c r="A20" s="18"/>
      <c r="B20" s="19"/>
      <c r="C20" s="22"/>
      <c r="D20" s="22"/>
      <c r="E20" s="22"/>
      <c r="F20" s="22"/>
      <c r="G20" s="22"/>
      <c r="H20" s="23"/>
    </row>
    <row r="21" spans="1:8" s="15" customFormat="1" x14ac:dyDescent="0.25">
      <c r="A21" s="61" t="s">
        <v>22</v>
      </c>
      <c r="B21" s="62"/>
      <c r="C21" s="13">
        <f t="shared" ref="C21:H21" si="5">SUM(C22:C31)</f>
        <v>687810676.78000021</v>
      </c>
      <c r="D21" s="13">
        <f t="shared" si="5"/>
        <v>246813884.65999994</v>
      </c>
      <c r="E21" s="13">
        <f t="shared" si="5"/>
        <v>934624561.44000006</v>
      </c>
      <c r="F21" s="13">
        <f t="shared" si="5"/>
        <v>698985793.86000013</v>
      </c>
      <c r="G21" s="13">
        <f t="shared" si="5"/>
        <v>640036523.1500001</v>
      </c>
      <c r="H21" s="14">
        <f t="shared" si="5"/>
        <v>235638767.57999989</v>
      </c>
    </row>
    <row r="22" spans="1:8" s="15" customFormat="1" x14ac:dyDescent="0.25">
      <c r="A22" s="79"/>
      <c r="B22" s="19" t="s">
        <v>23</v>
      </c>
      <c r="C22" s="20">
        <v>250613200.65000001</v>
      </c>
      <c r="D22" s="21">
        <v>134443321.96999994</v>
      </c>
      <c r="E22" s="22">
        <f t="shared" ref="E22:E31" si="6">C22+D22</f>
        <v>385056522.61999995</v>
      </c>
      <c r="F22" s="20">
        <v>193368961.72000006</v>
      </c>
      <c r="G22" s="21">
        <v>185644426.66000006</v>
      </c>
      <c r="H22" s="23">
        <f t="shared" ref="H22:H31" si="7">E22-F22</f>
        <v>191687560.89999989</v>
      </c>
    </row>
    <row r="23" spans="1:8" s="15" customFormat="1" x14ac:dyDescent="0.25">
      <c r="A23" s="79"/>
      <c r="B23" s="19" t="s">
        <v>24</v>
      </c>
      <c r="C23" s="24"/>
      <c r="D23" s="24">
        <v>0</v>
      </c>
      <c r="E23" s="24">
        <f t="shared" si="6"/>
        <v>0</v>
      </c>
      <c r="F23" s="24"/>
      <c r="G23" s="24"/>
      <c r="H23" s="25">
        <f t="shared" si="7"/>
        <v>0</v>
      </c>
    </row>
    <row r="24" spans="1:8" s="15" customFormat="1" x14ac:dyDescent="0.25">
      <c r="A24" s="18"/>
      <c r="B24" s="19" t="s">
        <v>25</v>
      </c>
      <c r="C24" s="20">
        <v>195162406.70999998</v>
      </c>
      <c r="D24" s="21">
        <v>-17532437.819999993</v>
      </c>
      <c r="E24" s="22">
        <f t="shared" si="6"/>
        <v>177629968.88999999</v>
      </c>
      <c r="F24" s="20">
        <v>173876737.89999998</v>
      </c>
      <c r="G24" s="21">
        <v>161311034.50999999</v>
      </c>
      <c r="H24" s="23">
        <f t="shared" si="7"/>
        <v>3753230.9900000095</v>
      </c>
    </row>
    <row r="25" spans="1:8" s="15" customFormat="1" x14ac:dyDescent="0.25">
      <c r="A25" s="18"/>
      <c r="B25" s="19" t="s">
        <v>26</v>
      </c>
      <c r="C25" s="20">
        <v>0</v>
      </c>
      <c r="D25" s="21">
        <v>142131.72</v>
      </c>
      <c r="E25" s="22">
        <f t="shared" si="6"/>
        <v>142131.72</v>
      </c>
      <c r="F25" s="20">
        <v>1131.72</v>
      </c>
      <c r="G25" s="21">
        <v>1131.72</v>
      </c>
      <c r="H25" s="23">
        <f t="shared" si="7"/>
        <v>141000</v>
      </c>
    </row>
    <row r="26" spans="1:8" s="15" customFormat="1" x14ac:dyDescent="0.25">
      <c r="A26" s="18"/>
      <c r="B26" s="19" t="s">
        <v>27</v>
      </c>
      <c r="C26" s="20">
        <v>10683192.540000008</v>
      </c>
      <c r="D26" s="21">
        <v>15171723.969999997</v>
      </c>
      <c r="E26" s="22">
        <f t="shared" si="6"/>
        <v>25854916.510000005</v>
      </c>
      <c r="F26" s="20">
        <v>18582193.340000011</v>
      </c>
      <c r="G26" s="21">
        <v>16775409.300000004</v>
      </c>
      <c r="H26" s="23">
        <f t="shared" si="7"/>
        <v>7272723.1699999943</v>
      </c>
    </row>
    <row r="27" spans="1:8" s="15" customFormat="1" x14ac:dyDescent="0.25">
      <c r="A27" s="18"/>
      <c r="B27" s="19" t="s">
        <v>28</v>
      </c>
      <c r="C27" s="20">
        <v>22247115.919999998</v>
      </c>
      <c r="D27" s="21">
        <v>10140307.710000008</v>
      </c>
      <c r="E27" s="22">
        <f t="shared" si="6"/>
        <v>32387423.630000006</v>
      </c>
      <c r="F27" s="20">
        <v>23204970.099999994</v>
      </c>
      <c r="G27" s="21">
        <v>13051410.140000002</v>
      </c>
      <c r="H27" s="23">
        <f t="shared" si="7"/>
        <v>9182453.5300000124</v>
      </c>
    </row>
    <row r="28" spans="1:8" s="15" customFormat="1" x14ac:dyDescent="0.25">
      <c r="A28" s="18"/>
      <c r="B28" s="19" t="s">
        <v>29</v>
      </c>
      <c r="C28" s="20">
        <v>137191659.44000003</v>
      </c>
      <c r="D28" s="21">
        <v>18877478.619999975</v>
      </c>
      <c r="E28" s="22">
        <f t="shared" si="6"/>
        <v>156069138.06</v>
      </c>
      <c r="F28" s="20">
        <v>150230526.5</v>
      </c>
      <c r="G28" s="21">
        <v>147776476.43000001</v>
      </c>
      <c r="H28" s="23">
        <f t="shared" si="7"/>
        <v>5838611.5600000024</v>
      </c>
    </row>
    <row r="29" spans="1:8" s="15" customFormat="1" x14ac:dyDescent="0.25">
      <c r="A29" s="18"/>
      <c r="B29" s="19" t="s">
        <v>30</v>
      </c>
      <c r="C29" s="20">
        <v>10844489.460000001</v>
      </c>
      <c r="D29" s="21">
        <v>34675527.979999997</v>
      </c>
      <c r="E29" s="22">
        <f t="shared" si="6"/>
        <v>45520017.439999998</v>
      </c>
      <c r="F29" s="20">
        <v>38288883.229999997</v>
      </c>
      <c r="G29" s="21">
        <v>35669163.589999996</v>
      </c>
      <c r="H29" s="23">
        <f t="shared" si="7"/>
        <v>7231134.2100000009</v>
      </c>
    </row>
    <row r="30" spans="1:8" s="15" customFormat="1" x14ac:dyDescent="0.25">
      <c r="A30" s="18"/>
      <c r="B30" s="19" t="s">
        <v>31</v>
      </c>
      <c r="C30" s="20">
        <v>2442246.4899999998</v>
      </c>
      <c r="D30" s="21">
        <v>23930032.190000001</v>
      </c>
      <c r="E30" s="22">
        <f t="shared" si="6"/>
        <v>26372278.68</v>
      </c>
      <c r="F30" s="20">
        <v>26372278.68</v>
      </c>
      <c r="G30" s="21">
        <v>26372278.68</v>
      </c>
      <c r="H30" s="23">
        <f t="shared" si="7"/>
        <v>0</v>
      </c>
    </row>
    <row r="31" spans="1:8" s="15" customFormat="1" x14ac:dyDescent="0.25">
      <c r="A31" s="18"/>
      <c r="B31" s="19" t="s">
        <v>32</v>
      </c>
      <c r="C31" s="20">
        <v>58626365.570000008</v>
      </c>
      <c r="D31" s="21">
        <v>26965798.320000023</v>
      </c>
      <c r="E31" s="22">
        <f t="shared" si="6"/>
        <v>85592163.89000003</v>
      </c>
      <c r="F31" s="20">
        <v>75060110.670000032</v>
      </c>
      <c r="G31" s="21">
        <v>53435192.119999975</v>
      </c>
      <c r="H31" s="23">
        <f t="shared" si="7"/>
        <v>10532053.219999999</v>
      </c>
    </row>
    <row r="32" spans="1:8" s="15" customFormat="1" ht="4.5" customHeight="1" x14ac:dyDescent="0.25">
      <c r="A32" s="18"/>
      <c r="B32" s="19"/>
      <c r="C32" s="22"/>
      <c r="D32" s="22"/>
      <c r="E32" s="22"/>
      <c r="F32" s="22"/>
      <c r="G32" s="22"/>
      <c r="H32" s="23"/>
    </row>
    <row r="33" spans="1:8" s="15" customFormat="1" x14ac:dyDescent="0.25">
      <c r="A33" s="61" t="s">
        <v>33</v>
      </c>
      <c r="B33" s="62"/>
      <c r="C33" s="13">
        <f t="shared" ref="C33:H33" si="8">SUM(C34:C43)</f>
        <v>2923856567.8700008</v>
      </c>
      <c r="D33" s="13">
        <f t="shared" si="8"/>
        <v>1232534182.6399994</v>
      </c>
      <c r="E33" s="13">
        <f t="shared" si="8"/>
        <v>4156390750.5100007</v>
      </c>
      <c r="F33" s="13">
        <f t="shared" si="8"/>
        <v>3926839819.4000006</v>
      </c>
      <c r="G33" s="13">
        <f t="shared" si="8"/>
        <v>3406601396.4500003</v>
      </c>
      <c r="H33" s="14">
        <f t="shared" si="8"/>
        <v>229550931.11000007</v>
      </c>
    </row>
    <row r="34" spans="1:8" s="15" customFormat="1" x14ac:dyDescent="0.25">
      <c r="A34" s="18"/>
      <c r="B34" s="19" t="s">
        <v>34</v>
      </c>
      <c r="C34" s="20">
        <v>292114038.13000005</v>
      </c>
      <c r="D34" s="21">
        <v>-56664746.270000011</v>
      </c>
      <c r="E34" s="22">
        <f t="shared" ref="E34:E43" si="9">C34+D34</f>
        <v>235449291.86000004</v>
      </c>
      <c r="F34" s="20">
        <v>223069399.66000003</v>
      </c>
      <c r="G34" s="21">
        <v>184687997.45000008</v>
      </c>
      <c r="H34" s="23">
        <f t="shared" ref="H34:H43" si="10">E34-F34</f>
        <v>12379892.200000018</v>
      </c>
    </row>
    <row r="35" spans="1:8" s="15" customFormat="1" x14ac:dyDescent="0.25">
      <c r="A35" s="18"/>
      <c r="B35" s="19" t="s">
        <v>35</v>
      </c>
      <c r="C35" s="20">
        <v>118107828.51000004</v>
      </c>
      <c r="D35" s="21">
        <v>221735597.06000018</v>
      </c>
      <c r="E35" s="22">
        <f t="shared" si="9"/>
        <v>339843425.57000023</v>
      </c>
      <c r="F35" s="20">
        <v>311268285.85000014</v>
      </c>
      <c r="G35" s="21">
        <v>246529131.62000003</v>
      </c>
      <c r="H35" s="23">
        <f t="shared" si="10"/>
        <v>28575139.720000088</v>
      </c>
    </row>
    <row r="36" spans="1:8" s="15" customFormat="1" x14ac:dyDescent="0.25">
      <c r="A36" s="18"/>
      <c r="B36" s="19" t="s">
        <v>36</v>
      </c>
      <c r="C36" s="20">
        <v>338107629.81999999</v>
      </c>
      <c r="D36" s="21">
        <v>490891596.50999993</v>
      </c>
      <c r="E36" s="22">
        <f t="shared" si="9"/>
        <v>828999226.32999992</v>
      </c>
      <c r="F36" s="20">
        <v>697195519.36000001</v>
      </c>
      <c r="G36" s="21">
        <v>474832794.75000006</v>
      </c>
      <c r="H36" s="23">
        <f t="shared" si="10"/>
        <v>131803706.96999991</v>
      </c>
    </row>
    <row r="37" spans="1:8" s="15" customFormat="1" x14ac:dyDescent="0.25">
      <c r="A37" s="18"/>
      <c r="B37" s="19" t="s">
        <v>37</v>
      </c>
      <c r="C37" s="20">
        <v>344794151.12</v>
      </c>
      <c r="D37" s="21">
        <v>-112950592.94999993</v>
      </c>
      <c r="E37" s="22">
        <f t="shared" si="9"/>
        <v>231843558.17000008</v>
      </c>
      <c r="F37" s="20">
        <v>224993396.94</v>
      </c>
      <c r="G37" s="21">
        <v>196234963.34</v>
      </c>
      <c r="H37" s="23">
        <f t="shared" si="10"/>
        <v>6850161.2300000787</v>
      </c>
    </row>
    <row r="38" spans="1:8" s="15" customFormat="1" x14ac:dyDescent="0.25">
      <c r="A38" s="79"/>
      <c r="B38" s="19" t="s">
        <v>38</v>
      </c>
      <c r="C38" s="20">
        <v>242284444.74000001</v>
      </c>
      <c r="D38" s="21">
        <v>44520932.819999933</v>
      </c>
      <c r="E38" s="22">
        <f t="shared" si="9"/>
        <v>286805377.55999994</v>
      </c>
      <c r="F38" s="20">
        <v>258726319.62999991</v>
      </c>
      <c r="G38" s="21">
        <v>220101001.75999993</v>
      </c>
      <c r="H38" s="23">
        <f t="shared" si="10"/>
        <v>28079057.930000037</v>
      </c>
    </row>
    <row r="39" spans="1:8" s="15" customFormat="1" x14ac:dyDescent="0.25">
      <c r="A39" s="79"/>
      <c r="B39" s="19" t="s">
        <v>39</v>
      </c>
      <c r="C39" s="24"/>
      <c r="D39" s="24">
        <v>0</v>
      </c>
      <c r="E39" s="24">
        <f t="shared" si="9"/>
        <v>0</v>
      </c>
      <c r="F39" s="24"/>
      <c r="G39" s="24"/>
      <c r="H39" s="25">
        <f t="shared" si="10"/>
        <v>0</v>
      </c>
    </row>
    <row r="40" spans="1:8" s="15" customFormat="1" x14ac:dyDescent="0.25">
      <c r="A40" s="18"/>
      <c r="B40" s="19" t="s">
        <v>40</v>
      </c>
      <c r="C40" s="20">
        <v>22131531.309999999</v>
      </c>
      <c r="D40" s="21">
        <v>283502090.64999998</v>
      </c>
      <c r="E40" s="22">
        <f t="shared" si="9"/>
        <v>305633621.95999998</v>
      </c>
      <c r="F40" s="20">
        <v>302001822.02999997</v>
      </c>
      <c r="G40" s="21">
        <v>301883113.43000001</v>
      </c>
      <c r="H40" s="23">
        <f t="shared" si="10"/>
        <v>3631799.9300000072</v>
      </c>
    </row>
    <row r="41" spans="1:8" s="15" customFormat="1" x14ac:dyDescent="0.25">
      <c r="A41" s="18"/>
      <c r="B41" s="19" t="s">
        <v>41</v>
      </c>
      <c r="C41" s="20">
        <v>686458906.17000008</v>
      </c>
      <c r="D41" s="21">
        <v>-236843098.27000028</v>
      </c>
      <c r="E41" s="22">
        <f t="shared" si="9"/>
        <v>449615807.8999998</v>
      </c>
      <c r="F41" s="20">
        <v>447789320.93999988</v>
      </c>
      <c r="G41" s="21">
        <v>443598128.1099999</v>
      </c>
      <c r="H41" s="23">
        <f t="shared" si="10"/>
        <v>1826486.9599999189</v>
      </c>
    </row>
    <row r="42" spans="1:8" s="15" customFormat="1" x14ac:dyDescent="0.25">
      <c r="A42" s="18"/>
      <c r="B42" s="19" t="s">
        <v>42</v>
      </c>
      <c r="C42" s="20">
        <v>46297266.659999989</v>
      </c>
      <c r="D42" s="21">
        <v>37437953.509999983</v>
      </c>
      <c r="E42" s="22">
        <f t="shared" si="9"/>
        <v>83735220.169999972</v>
      </c>
      <c r="F42" s="20">
        <v>70072174.719999984</v>
      </c>
      <c r="G42" s="21">
        <v>49310779.659999982</v>
      </c>
      <c r="H42" s="23">
        <f t="shared" si="10"/>
        <v>13663045.449999988</v>
      </c>
    </row>
    <row r="43" spans="1:8" s="15" customFormat="1" x14ac:dyDescent="0.25">
      <c r="A43" s="18"/>
      <c r="B43" s="19" t="s">
        <v>43</v>
      </c>
      <c r="C43" s="20">
        <v>833560771.4100008</v>
      </c>
      <c r="D43" s="21">
        <v>560904449.5799998</v>
      </c>
      <c r="E43" s="22">
        <f t="shared" si="9"/>
        <v>1394465220.9900007</v>
      </c>
      <c r="F43" s="20">
        <v>1391723580.2700007</v>
      </c>
      <c r="G43" s="21">
        <v>1289423486.3300002</v>
      </c>
      <c r="H43" s="23">
        <f t="shared" si="10"/>
        <v>2741640.7200000286</v>
      </c>
    </row>
    <row r="44" spans="1:8" s="15" customFormat="1" ht="4.5" customHeight="1" x14ac:dyDescent="0.25">
      <c r="A44" s="18"/>
      <c r="B44" s="19"/>
      <c r="C44" s="22"/>
      <c r="D44" s="22"/>
      <c r="E44" s="22"/>
      <c r="F44" s="22"/>
      <c r="G44" s="22"/>
      <c r="H44" s="23"/>
    </row>
    <row r="45" spans="1:8" s="15" customFormat="1" x14ac:dyDescent="0.25">
      <c r="A45" s="61" t="s">
        <v>44</v>
      </c>
      <c r="B45" s="62"/>
      <c r="C45" s="13">
        <f t="shared" ref="C45:H45" si="11">SUM(C46:C54)</f>
        <v>14014336434.289999</v>
      </c>
      <c r="D45" s="13">
        <f t="shared" si="11"/>
        <v>681949079.66999328</v>
      </c>
      <c r="E45" s="13">
        <f t="shared" si="11"/>
        <v>14696285513.959991</v>
      </c>
      <c r="F45" s="13">
        <f t="shared" si="11"/>
        <v>14680281396.559988</v>
      </c>
      <c r="G45" s="13">
        <f t="shared" si="11"/>
        <v>14646496461.719992</v>
      </c>
      <c r="H45" s="14">
        <f t="shared" si="11"/>
        <v>16004117.400001764</v>
      </c>
    </row>
    <row r="46" spans="1:8" s="15" customFormat="1" x14ac:dyDescent="0.25">
      <c r="A46" s="18"/>
      <c r="B46" s="19" t="s">
        <v>45</v>
      </c>
      <c r="C46" s="20">
        <v>12066435599.899998</v>
      </c>
      <c r="D46" s="21">
        <v>229169328.87999344</v>
      </c>
      <c r="E46" s="22">
        <f t="shared" ref="E46:E54" si="12">C46+D46</f>
        <v>12295604928.779991</v>
      </c>
      <c r="F46" s="20">
        <v>12293804928.779989</v>
      </c>
      <c r="G46" s="21">
        <v>12271284496.939991</v>
      </c>
      <c r="H46" s="23">
        <f t="shared" ref="H46:H54" si="13">E46-F46</f>
        <v>1800000.0000019073</v>
      </c>
    </row>
    <row r="47" spans="1:8" s="15" customFormat="1" x14ac:dyDescent="0.25">
      <c r="A47" s="18"/>
      <c r="B47" s="19" t="s">
        <v>46</v>
      </c>
      <c r="C47" s="20"/>
      <c r="D47" s="21">
        <v>395000</v>
      </c>
      <c r="E47" s="22">
        <f t="shared" si="12"/>
        <v>395000</v>
      </c>
      <c r="F47" s="20">
        <v>395000</v>
      </c>
      <c r="G47" s="21">
        <v>0</v>
      </c>
      <c r="H47" s="23">
        <f t="shared" si="13"/>
        <v>0</v>
      </c>
    </row>
    <row r="48" spans="1:8" s="15" customFormat="1" x14ac:dyDescent="0.25">
      <c r="A48" s="18"/>
      <c r="B48" s="19" t="s">
        <v>47</v>
      </c>
      <c r="C48" s="20">
        <v>638478150.61000001</v>
      </c>
      <c r="D48" s="21">
        <v>-10747758.309999943</v>
      </c>
      <c r="E48" s="22">
        <f t="shared" si="12"/>
        <v>627730392.30000007</v>
      </c>
      <c r="F48" s="20">
        <v>627730392.30000007</v>
      </c>
      <c r="G48" s="21">
        <v>627428574.30000007</v>
      </c>
      <c r="H48" s="23">
        <f t="shared" si="13"/>
        <v>0</v>
      </c>
    </row>
    <row r="49" spans="1:8" s="15" customFormat="1" x14ac:dyDescent="0.25">
      <c r="A49" s="18"/>
      <c r="B49" s="19" t="s">
        <v>48</v>
      </c>
      <c r="C49" s="20">
        <v>1210074169.0899999</v>
      </c>
      <c r="D49" s="21">
        <v>403889356.50999975</v>
      </c>
      <c r="E49" s="22">
        <f t="shared" si="12"/>
        <v>1613963525.5999997</v>
      </c>
      <c r="F49" s="20">
        <v>1599759408.1999998</v>
      </c>
      <c r="G49" s="21">
        <v>1597353523.1999998</v>
      </c>
      <c r="H49" s="23">
        <f t="shared" si="13"/>
        <v>14204117.399999857</v>
      </c>
    </row>
    <row r="50" spans="1:8" s="15" customFormat="1" x14ac:dyDescent="0.25">
      <c r="A50" s="18"/>
      <c r="B50" s="19" t="s">
        <v>49</v>
      </c>
      <c r="C50" s="20">
        <v>99348514.689999998</v>
      </c>
      <c r="D50" s="21">
        <v>23498935.590000004</v>
      </c>
      <c r="E50" s="22">
        <f t="shared" si="12"/>
        <v>122847450.28</v>
      </c>
      <c r="F50" s="20">
        <v>122847450.28</v>
      </c>
      <c r="G50" s="21">
        <v>122847450.28</v>
      </c>
      <c r="H50" s="23">
        <f t="shared" si="13"/>
        <v>0</v>
      </c>
    </row>
    <row r="51" spans="1:8" s="15" customFormat="1" x14ac:dyDescent="0.25">
      <c r="A51" s="26"/>
      <c r="B51" s="27" t="s">
        <v>50</v>
      </c>
      <c r="C51" s="28">
        <v>0</v>
      </c>
      <c r="D51" s="29">
        <v>35281550</v>
      </c>
      <c r="E51" s="30">
        <f t="shared" si="12"/>
        <v>35281550</v>
      </c>
      <c r="F51" s="28">
        <v>35281550</v>
      </c>
      <c r="G51" s="29">
        <v>27119750</v>
      </c>
      <c r="H51" s="31">
        <f t="shared" si="13"/>
        <v>0</v>
      </c>
    </row>
    <row r="52" spans="1:8" s="15" customFormat="1" x14ac:dyDescent="0.25">
      <c r="A52" s="32"/>
      <c r="B52" s="33" t="s">
        <v>51</v>
      </c>
      <c r="C52" s="34"/>
      <c r="D52" s="35">
        <v>0</v>
      </c>
      <c r="E52" s="36">
        <f t="shared" si="12"/>
        <v>0</v>
      </c>
      <c r="F52" s="34"/>
      <c r="G52" s="35"/>
      <c r="H52" s="37">
        <f t="shared" si="13"/>
        <v>0</v>
      </c>
    </row>
    <row r="53" spans="1:8" s="15" customFormat="1" x14ac:dyDescent="0.25">
      <c r="A53" s="18"/>
      <c r="B53" s="19" t="s">
        <v>52</v>
      </c>
      <c r="C53" s="20"/>
      <c r="D53" s="21">
        <v>0</v>
      </c>
      <c r="E53" s="22">
        <f t="shared" si="12"/>
        <v>0</v>
      </c>
      <c r="F53" s="20"/>
      <c r="G53" s="21"/>
      <c r="H53" s="23">
        <f t="shared" si="13"/>
        <v>0</v>
      </c>
    </row>
    <row r="54" spans="1:8" s="15" customFormat="1" x14ac:dyDescent="0.25">
      <c r="A54" s="18"/>
      <c r="B54" s="19" t="s">
        <v>53</v>
      </c>
      <c r="C54" s="20">
        <v>0</v>
      </c>
      <c r="D54" s="21">
        <v>462667</v>
      </c>
      <c r="E54" s="22">
        <f t="shared" si="12"/>
        <v>462667</v>
      </c>
      <c r="F54" s="20">
        <v>462667</v>
      </c>
      <c r="G54" s="21">
        <v>462667</v>
      </c>
      <c r="H54" s="23">
        <f t="shared" si="13"/>
        <v>0</v>
      </c>
    </row>
    <row r="55" spans="1:8" s="15" customFormat="1" ht="5.25" customHeight="1" x14ac:dyDescent="0.25">
      <c r="A55" s="18"/>
      <c r="B55" s="19"/>
      <c r="C55" s="22"/>
      <c r="D55" s="22"/>
      <c r="E55" s="22"/>
      <c r="F55" s="22"/>
      <c r="G55" s="22"/>
      <c r="H55" s="23"/>
    </row>
    <row r="56" spans="1:8" s="15" customFormat="1" x14ac:dyDescent="0.25">
      <c r="A56" s="61" t="s">
        <v>54</v>
      </c>
      <c r="B56" s="62"/>
      <c r="C56" s="13">
        <f t="shared" ref="C56:H56" si="14">SUM(C57:C65)</f>
        <v>6201410.8100000005</v>
      </c>
      <c r="D56" s="13">
        <f t="shared" si="14"/>
        <v>326474159.00999993</v>
      </c>
      <c r="E56" s="13">
        <f t="shared" si="14"/>
        <v>332675569.81999993</v>
      </c>
      <c r="F56" s="13">
        <f t="shared" si="14"/>
        <v>281196665.31999999</v>
      </c>
      <c r="G56" s="13">
        <f t="shared" si="14"/>
        <v>162668783.14000002</v>
      </c>
      <c r="H56" s="14">
        <f t="shared" si="14"/>
        <v>51478904.499999978</v>
      </c>
    </row>
    <row r="57" spans="1:8" s="15" customFormat="1" x14ac:dyDescent="0.25">
      <c r="A57" s="18"/>
      <c r="B57" s="19" t="s">
        <v>55</v>
      </c>
      <c r="C57" s="20">
        <v>3012361.45</v>
      </c>
      <c r="D57" s="21">
        <v>50436723.969999999</v>
      </c>
      <c r="E57" s="22">
        <f t="shared" ref="E57:E65" si="15">C57+D57</f>
        <v>53449085.420000002</v>
      </c>
      <c r="F57" s="20">
        <v>27327103.130000003</v>
      </c>
      <c r="G57" s="21">
        <v>15021474.939999999</v>
      </c>
      <c r="H57" s="23">
        <f t="shared" ref="H57:H65" si="16">E57-F57</f>
        <v>26121982.289999999</v>
      </c>
    </row>
    <row r="58" spans="1:8" s="15" customFormat="1" x14ac:dyDescent="0.25">
      <c r="A58" s="18"/>
      <c r="B58" s="19" t="s">
        <v>56</v>
      </c>
      <c r="C58" s="20">
        <v>1479855.32</v>
      </c>
      <c r="D58" s="21">
        <v>4195035.51</v>
      </c>
      <c r="E58" s="22">
        <f t="shared" si="15"/>
        <v>5674890.8300000001</v>
      </c>
      <c r="F58" s="20">
        <v>1004316.9299999999</v>
      </c>
      <c r="G58" s="21">
        <v>473284.38</v>
      </c>
      <c r="H58" s="23">
        <f t="shared" si="16"/>
        <v>4670573.9000000004</v>
      </c>
    </row>
    <row r="59" spans="1:8" s="15" customFormat="1" x14ac:dyDescent="0.25">
      <c r="A59" s="18"/>
      <c r="B59" s="19" t="s">
        <v>57</v>
      </c>
      <c r="C59" s="20">
        <v>621694</v>
      </c>
      <c r="D59" s="21">
        <v>286659.40000000002</v>
      </c>
      <c r="E59" s="22">
        <f t="shared" si="15"/>
        <v>908353.4</v>
      </c>
      <c r="F59" s="20">
        <v>100881.72</v>
      </c>
      <c r="G59" s="21">
        <v>100881.72</v>
      </c>
      <c r="H59" s="23">
        <f t="shared" si="16"/>
        <v>807471.68</v>
      </c>
    </row>
    <row r="60" spans="1:8" s="15" customFormat="1" x14ac:dyDescent="0.25">
      <c r="A60" s="18"/>
      <c r="B60" s="19" t="s">
        <v>58</v>
      </c>
      <c r="C60" s="20">
        <v>0</v>
      </c>
      <c r="D60" s="21">
        <v>201891575.70999998</v>
      </c>
      <c r="E60" s="22">
        <f t="shared" si="15"/>
        <v>201891575.70999998</v>
      </c>
      <c r="F60" s="20">
        <v>195439685.74000001</v>
      </c>
      <c r="G60" s="21">
        <v>105537499.98</v>
      </c>
      <c r="H60" s="23">
        <f t="shared" si="16"/>
        <v>6451889.969999969</v>
      </c>
    </row>
    <row r="61" spans="1:8" s="15" customFormat="1" x14ac:dyDescent="0.25">
      <c r="A61" s="18"/>
      <c r="B61" s="19" t="s">
        <v>59</v>
      </c>
      <c r="C61" s="20">
        <v>0</v>
      </c>
      <c r="D61" s="21">
        <v>3645880</v>
      </c>
      <c r="E61" s="22">
        <f t="shared" si="15"/>
        <v>3645880</v>
      </c>
      <c r="F61" s="20">
        <v>3645880</v>
      </c>
      <c r="G61" s="21">
        <v>2639000</v>
      </c>
      <c r="H61" s="23">
        <f t="shared" si="16"/>
        <v>0</v>
      </c>
    </row>
    <row r="62" spans="1:8" s="15" customFormat="1" x14ac:dyDescent="0.25">
      <c r="A62" s="18"/>
      <c r="B62" s="19" t="s">
        <v>60</v>
      </c>
      <c r="C62" s="20">
        <v>937500.04</v>
      </c>
      <c r="D62" s="21">
        <v>60324546.520000003</v>
      </c>
      <c r="E62" s="22">
        <f t="shared" si="15"/>
        <v>61262046.560000002</v>
      </c>
      <c r="F62" s="20">
        <v>48013820.179999992</v>
      </c>
      <c r="G62" s="21">
        <v>33231664.499999996</v>
      </c>
      <c r="H62" s="23">
        <f t="shared" si="16"/>
        <v>13248226.38000001</v>
      </c>
    </row>
    <row r="63" spans="1:8" s="15" customFormat="1" x14ac:dyDescent="0.25">
      <c r="A63" s="18"/>
      <c r="B63" s="19" t="s">
        <v>61</v>
      </c>
      <c r="C63" s="20">
        <v>150000</v>
      </c>
      <c r="D63" s="21">
        <v>-150000</v>
      </c>
      <c r="E63" s="22">
        <f t="shared" si="15"/>
        <v>0</v>
      </c>
      <c r="F63" s="20">
        <v>0</v>
      </c>
      <c r="G63" s="21">
        <v>0</v>
      </c>
      <c r="H63" s="23">
        <f t="shared" si="16"/>
        <v>0</v>
      </c>
    </row>
    <row r="64" spans="1:8" s="15" customFormat="1" x14ac:dyDescent="0.25">
      <c r="A64" s="18"/>
      <c r="B64" s="19" t="s">
        <v>62</v>
      </c>
      <c r="C64" s="20"/>
      <c r="D64" s="21">
        <v>0</v>
      </c>
      <c r="E64" s="22">
        <f t="shared" si="15"/>
        <v>0</v>
      </c>
      <c r="F64" s="20"/>
      <c r="G64" s="21"/>
      <c r="H64" s="23">
        <f t="shared" si="16"/>
        <v>0</v>
      </c>
    </row>
    <row r="65" spans="1:8" s="15" customFormat="1" x14ac:dyDescent="0.25">
      <c r="A65" s="18"/>
      <c r="B65" s="19" t="s">
        <v>63</v>
      </c>
      <c r="C65" s="20">
        <v>0</v>
      </c>
      <c r="D65" s="21">
        <v>5843737.8999999994</v>
      </c>
      <c r="E65" s="22">
        <f t="shared" si="15"/>
        <v>5843737.8999999994</v>
      </c>
      <c r="F65" s="20">
        <v>5664977.6200000001</v>
      </c>
      <c r="G65" s="21">
        <v>5664977.6200000001</v>
      </c>
      <c r="H65" s="23">
        <f t="shared" si="16"/>
        <v>178760.27999999933</v>
      </c>
    </row>
    <row r="66" spans="1:8" s="15" customFormat="1" ht="5.25" customHeight="1" x14ac:dyDescent="0.25">
      <c r="A66" s="18"/>
      <c r="B66" s="19"/>
      <c r="C66" s="22"/>
      <c r="D66" s="22"/>
      <c r="E66" s="22"/>
      <c r="F66" s="22"/>
      <c r="G66" s="22"/>
      <c r="H66" s="23"/>
    </row>
    <row r="67" spans="1:8" s="15" customFormat="1" x14ac:dyDescent="0.25">
      <c r="A67" s="61" t="s">
        <v>64</v>
      </c>
      <c r="B67" s="62"/>
      <c r="C67" s="13">
        <f t="shared" ref="C67:H67" si="17">SUM(C68:C70)</f>
        <v>858138300</v>
      </c>
      <c r="D67" s="13">
        <f t="shared" si="17"/>
        <v>-283072233.83999997</v>
      </c>
      <c r="E67" s="13">
        <f t="shared" si="17"/>
        <v>575066066.15999997</v>
      </c>
      <c r="F67" s="13">
        <f t="shared" si="17"/>
        <v>511228261.88</v>
      </c>
      <c r="G67" s="13">
        <f t="shared" si="17"/>
        <v>89696381.090000004</v>
      </c>
      <c r="H67" s="14">
        <f t="shared" si="17"/>
        <v>63837804.280000009</v>
      </c>
    </row>
    <row r="68" spans="1:8" s="15" customFormat="1" x14ac:dyDescent="0.25">
      <c r="A68" s="18"/>
      <c r="B68" s="19" t="s">
        <v>65</v>
      </c>
      <c r="C68" s="20">
        <v>150000000</v>
      </c>
      <c r="D68" s="21">
        <v>-87108768.479999989</v>
      </c>
      <c r="E68" s="22">
        <f t="shared" ref="E68:E70" si="18">C68+D68</f>
        <v>62891231.520000011</v>
      </c>
      <c r="F68" s="20">
        <v>31192216.009999998</v>
      </c>
      <c r="G68" s="21">
        <v>31192216.009999998</v>
      </c>
      <c r="H68" s="23">
        <f t="shared" ref="H68:H70" si="19">E68-F68</f>
        <v>31699015.510000013</v>
      </c>
    </row>
    <row r="69" spans="1:8" s="15" customFormat="1" x14ac:dyDescent="0.25">
      <c r="A69" s="18"/>
      <c r="B69" s="19" t="s">
        <v>66</v>
      </c>
      <c r="C69" s="20">
        <v>708138300</v>
      </c>
      <c r="D69" s="21">
        <v>-249938822.28000003</v>
      </c>
      <c r="E69" s="22">
        <f t="shared" si="18"/>
        <v>458199477.71999997</v>
      </c>
      <c r="F69" s="20">
        <v>439523066.77999997</v>
      </c>
      <c r="G69" s="21">
        <v>18609091.030000001</v>
      </c>
      <c r="H69" s="23">
        <f t="shared" si="19"/>
        <v>18676410.939999998</v>
      </c>
    </row>
    <row r="70" spans="1:8" s="15" customFormat="1" x14ac:dyDescent="0.25">
      <c r="A70" s="18"/>
      <c r="B70" s="19" t="s">
        <v>67</v>
      </c>
      <c r="C70" s="20">
        <v>0</v>
      </c>
      <c r="D70" s="38">
        <v>53975356.920000002</v>
      </c>
      <c r="E70" s="22">
        <f t="shared" si="18"/>
        <v>53975356.920000002</v>
      </c>
      <c r="F70" s="20">
        <v>40512979.090000004</v>
      </c>
      <c r="G70" s="39">
        <v>39895074.049999997</v>
      </c>
      <c r="H70" s="23">
        <f t="shared" si="19"/>
        <v>13462377.829999998</v>
      </c>
    </row>
    <row r="71" spans="1:8" s="41" customFormat="1" ht="4.5" customHeight="1" x14ac:dyDescent="0.25">
      <c r="A71" s="18"/>
      <c r="B71" s="19"/>
      <c r="C71" s="22"/>
      <c r="D71" s="22"/>
      <c r="E71" s="22"/>
      <c r="F71" s="22"/>
      <c r="G71" s="22"/>
      <c r="H71" s="40"/>
    </row>
    <row r="72" spans="1:8" s="15" customFormat="1" x14ac:dyDescent="0.25">
      <c r="A72" s="61" t="s">
        <v>68</v>
      </c>
      <c r="B72" s="62"/>
      <c r="C72" s="13">
        <f t="shared" ref="C72:H72" si="20">SUM(C73+C74+C75+C76+C77+C79+C80)</f>
        <v>452977644.5</v>
      </c>
      <c r="D72" s="13">
        <f t="shared" si="20"/>
        <v>-187474911.38</v>
      </c>
      <c r="E72" s="13">
        <f t="shared" si="20"/>
        <v>265502733.11999997</v>
      </c>
      <c r="F72" s="13">
        <f t="shared" si="20"/>
        <v>265502733.11999997</v>
      </c>
      <c r="G72" s="13">
        <f t="shared" si="20"/>
        <v>265286813.93999997</v>
      </c>
      <c r="H72" s="13">
        <f t="shared" si="20"/>
        <v>0</v>
      </c>
    </row>
    <row r="73" spans="1:8" s="15" customFormat="1" x14ac:dyDescent="0.25">
      <c r="A73" s="18"/>
      <c r="B73" s="19" t="s">
        <v>69</v>
      </c>
      <c r="C73" s="20"/>
      <c r="D73" s="20">
        <v>0</v>
      </c>
      <c r="E73" s="22">
        <f t="shared" ref="E73:E80" si="21">C73+D73</f>
        <v>0</v>
      </c>
      <c r="F73" s="20"/>
      <c r="G73" s="20"/>
      <c r="H73" s="23">
        <f t="shared" ref="H73:H80" si="22">E73-F73</f>
        <v>0</v>
      </c>
    </row>
    <row r="74" spans="1:8" s="15" customFormat="1" x14ac:dyDescent="0.25">
      <c r="A74" s="18"/>
      <c r="B74" s="19" t="s">
        <v>70</v>
      </c>
      <c r="C74" s="20">
        <v>51712934.919999994</v>
      </c>
      <c r="D74" s="21">
        <v>14434221.800000004</v>
      </c>
      <c r="E74" s="22">
        <f t="shared" si="21"/>
        <v>66147156.719999999</v>
      </c>
      <c r="F74" s="42">
        <v>66147156.719999999</v>
      </c>
      <c r="G74" s="21">
        <v>65931237.539999999</v>
      </c>
      <c r="H74" s="23">
        <f t="shared" si="22"/>
        <v>0</v>
      </c>
    </row>
    <row r="75" spans="1:8" s="15" customFormat="1" x14ac:dyDescent="0.25">
      <c r="A75" s="18"/>
      <c r="B75" s="19" t="s">
        <v>71</v>
      </c>
      <c r="C75" s="20"/>
      <c r="D75" s="20">
        <v>0</v>
      </c>
      <c r="E75" s="22">
        <f t="shared" si="21"/>
        <v>0</v>
      </c>
      <c r="F75" s="20"/>
      <c r="G75" s="20"/>
      <c r="H75" s="23">
        <f t="shared" si="22"/>
        <v>0</v>
      </c>
    </row>
    <row r="76" spans="1:8" s="15" customFormat="1" x14ac:dyDescent="0.25">
      <c r="A76" s="18"/>
      <c r="B76" s="19" t="s">
        <v>72</v>
      </c>
      <c r="C76" s="20"/>
      <c r="D76" s="20">
        <v>0</v>
      </c>
      <c r="E76" s="22">
        <f t="shared" si="21"/>
        <v>0</v>
      </c>
      <c r="F76" s="20"/>
      <c r="G76" s="20"/>
      <c r="H76" s="23">
        <f t="shared" si="22"/>
        <v>0</v>
      </c>
    </row>
    <row r="77" spans="1:8" s="15" customFormat="1" x14ac:dyDescent="0.25">
      <c r="A77" s="18"/>
      <c r="B77" s="19" t="s">
        <v>73</v>
      </c>
      <c r="C77" s="20">
        <v>401264709.57999998</v>
      </c>
      <c r="D77" s="20">
        <v>-201909133.18000001</v>
      </c>
      <c r="E77" s="22">
        <f t="shared" si="21"/>
        <v>199355576.39999998</v>
      </c>
      <c r="F77" s="20">
        <v>199355576.39999998</v>
      </c>
      <c r="G77" s="20">
        <v>199355576.39999998</v>
      </c>
      <c r="H77" s="23">
        <f t="shared" si="22"/>
        <v>0</v>
      </c>
    </row>
    <row r="78" spans="1:8" s="15" customFormat="1" x14ac:dyDescent="0.25">
      <c r="A78" s="18"/>
      <c r="B78" s="19" t="s">
        <v>74</v>
      </c>
      <c r="C78" s="20"/>
      <c r="D78" s="20">
        <v>0</v>
      </c>
      <c r="E78" s="22">
        <f t="shared" si="21"/>
        <v>0</v>
      </c>
      <c r="F78" s="20"/>
      <c r="G78" s="20"/>
      <c r="H78" s="23">
        <f t="shared" si="22"/>
        <v>0</v>
      </c>
    </row>
    <row r="79" spans="1:8" s="15" customFormat="1" x14ac:dyDescent="0.25">
      <c r="A79" s="18"/>
      <c r="B79" s="19" t="s">
        <v>75</v>
      </c>
      <c r="C79" s="20"/>
      <c r="D79" s="20">
        <v>0</v>
      </c>
      <c r="E79" s="22">
        <f t="shared" si="21"/>
        <v>0</v>
      </c>
      <c r="F79" s="20"/>
      <c r="G79" s="20"/>
      <c r="H79" s="23">
        <f t="shared" si="22"/>
        <v>0</v>
      </c>
    </row>
    <row r="80" spans="1:8" s="15" customFormat="1" x14ac:dyDescent="0.25">
      <c r="A80" s="18"/>
      <c r="B80" s="19" t="s">
        <v>76</v>
      </c>
      <c r="C80" s="20"/>
      <c r="D80" s="20">
        <v>0</v>
      </c>
      <c r="E80" s="22">
        <f t="shared" si="21"/>
        <v>0</v>
      </c>
      <c r="F80" s="20"/>
      <c r="G80" s="20"/>
      <c r="H80" s="23">
        <f t="shared" si="22"/>
        <v>0</v>
      </c>
    </row>
    <row r="81" spans="1:8" s="15" customFormat="1" ht="5.25" customHeight="1" x14ac:dyDescent="0.25">
      <c r="A81" s="18"/>
      <c r="B81" s="19"/>
      <c r="C81" s="22"/>
      <c r="D81" s="22"/>
      <c r="E81" s="22"/>
      <c r="F81" s="22"/>
      <c r="G81" s="22"/>
      <c r="H81" s="23"/>
    </row>
    <row r="82" spans="1:8" s="15" customFormat="1" x14ac:dyDescent="0.25">
      <c r="A82" s="61" t="s">
        <v>77</v>
      </c>
      <c r="B82" s="62"/>
      <c r="C82" s="13">
        <f t="shared" ref="C82:H82" si="23">SUM(C83:C85)</f>
        <v>6806791977</v>
      </c>
      <c r="D82" s="13">
        <f t="shared" ref="D82:G82" si="24">SUM(D83:D85)</f>
        <v>530241657.30999947</v>
      </c>
      <c r="E82" s="13">
        <f t="shared" si="24"/>
        <v>7337033634.3099995</v>
      </c>
      <c r="F82" s="13">
        <f t="shared" si="24"/>
        <v>7326212078.3300018</v>
      </c>
      <c r="G82" s="13">
        <f t="shared" si="24"/>
        <v>6819688866.6300001</v>
      </c>
      <c r="H82" s="14">
        <f t="shared" si="23"/>
        <v>10821555.979997635</v>
      </c>
    </row>
    <row r="83" spans="1:8" s="15" customFormat="1" x14ac:dyDescent="0.25">
      <c r="A83" s="18"/>
      <c r="B83" s="19" t="s">
        <v>78</v>
      </c>
      <c r="C83" s="43">
        <v>6806791977</v>
      </c>
      <c r="D83" s="21">
        <v>530241657.30999947</v>
      </c>
      <c r="E83" s="22">
        <f t="shared" ref="E83:E85" si="25">C83+D83</f>
        <v>7337033634.3099995</v>
      </c>
      <c r="F83" s="20">
        <v>7326212078.3300018</v>
      </c>
      <c r="G83" s="21">
        <v>6819688866.6300001</v>
      </c>
      <c r="H83" s="23">
        <f t="shared" ref="H83:H85" si="26">E83-F83</f>
        <v>10821555.979997635</v>
      </c>
    </row>
    <row r="84" spans="1:8" s="15" customFormat="1" x14ac:dyDescent="0.25">
      <c r="A84" s="18"/>
      <c r="B84" s="19" t="s">
        <v>79</v>
      </c>
      <c r="C84" s="20"/>
      <c r="D84" s="20">
        <v>0</v>
      </c>
      <c r="E84" s="22">
        <f t="shared" si="25"/>
        <v>0</v>
      </c>
      <c r="F84" s="20"/>
      <c r="G84" s="20"/>
      <c r="H84" s="23">
        <f t="shared" si="26"/>
        <v>0</v>
      </c>
    </row>
    <row r="85" spans="1:8" s="15" customFormat="1" x14ac:dyDescent="0.25">
      <c r="A85" s="18"/>
      <c r="B85" s="19" t="s">
        <v>80</v>
      </c>
      <c r="C85" s="20"/>
      <c r="D85" s="20">
        <v>0</v>
      </c>
      <c r="E85" s="22">
        <f t="shared" si="25"/>
        <v>0</v>
      </c>
      <c r="F85" s="20"/>
      <c r="G85" s="20"/>
      <c r="H85" s="23">
        <f t="shared" si="26"/>
        <v>0</v>
      </c>
    </row>
    <row r="86" spans="1:8" s="15" customFormat="1" ht="4.5" customHeight="1" x14ac:dyDescent="0.25">
      <c r="A86" s="18"/>
      <c r="B86" s="19"/>
      <c r="C86" s="22"/>
      <c r="D86" s="22"/>
      <c r="E86" s="22"/>
      <c r="F86" s="22"/>
      <c r="G86" s="22"/>
      <c r="H86" s="23"/>
    </row>
    <row r="87" spans="1:8" s="15" customFormat="1" x14ac:dyDescent="0.25">
      <c r="A87" s="61" t="s">
        <v>81</v>
      </c>
      <c r="B87" s="62"/>
      <c r="C87" s="13">
        <f t="shared" ref="C87:H87" si="27">SUM(C88:C94)</f>
        <v>4013587397.7200003</v>
      </c>
      <c r="D87" s="13">
        <f t="shared" si="27"/>
        <v>-1293373165.2500005</v>
      </c>
      <c r="E87" s="13">
        <f t="shared" si="27"/>
        <v>2720214232.4699998</v>
      </c>
      <c r="F87" s="13">
        <f t="shared" si="27"/>
        <v>2719507727.2399998</v>
      </c>
      <c r="G87" s="13">
        <f t="shared" si="27"/>
        <v>2716273347.6999998</v>
      </c>
      <c r="H87" s="14">
        <f t="shared" si="27"/>
        <v>706505.23000001907</v>
      </c>
    </row>
    <row r="88" spans="1:8" s="15" customFormat="1" x14ac:dyDescent="0.25">
      <c r="A88" s="18"/>
      <c r="B88" s="19" t="s">
        <v>82</v>
      </c>
      <c r="C88" s="20">
        <v>1350340244.8199999</v>
      </c>
      <c r="D88" s="21">
        <v>-55105225.220000029</v>
      </c>
      <c r="E88" s="22">
        <f t="shared" ref="E88:E94" si="28">C88+D88</f>
        <v>1295235019.5999999</v>
      </c>
      <c r="F88" s="20">
        <v>1295235019.5999999</v>
      </c>
      <c r="G88" s="21">
        <v>1295235019.5999999</v>
      </c>
      <c r="H88" s="23">
        <f t="shared" ref="H88:H94" si="29">E88-F88</f>
        <v>0</v>
      </c>
    </row>
    <row r="89" spans="1:8" s="15" customFormat="1" x14ac:dyDescent="0.25">
      <c r="A89" s="18"/>
      <c r="B89" s="19" t="s">
        <v>83</v>
      </c>
      <c r="C89" s="20">
        <v>1663196380.0600002</v>
      </c>
      <c r="D89" s="21">
        <v>-445440554.88000035</v>
      </c>
      <c r="E89" s="22">
        <f t="shared" si="28"/>
        <v>1217755825.1799998</v>
      </c>
      <c r="F89" s="20">
        <v>1217049319.9499998</v>
      </c>
      <c r="G89" s="21">
        <v>1217049319.9499998</v>
      </c>
      <c r="H89" s="23">
        <f t="shared" si="29"/>
        <v>706505.23000001907</v>
      </c>
    </row>
    <row r="90" spans="1:8" s="15" customFormat="1" x14ac:dyDescent="0.25">
      <c r="A90" s="18"/>
      <c r="B90" s="19" t="s">
        <v>84</v>
      </c>
      <c r="C90" s="20"/>
      <c r="D90" s="21">
        <v>0</v>
      </c>
      <c r="E90" s="22">
        <f t="shared" si="28"/>
        <v>0</v>
      </c>
      <c r="F90" s="20"/>
      <c r="G90" s="21"/>
      <c r="H90" s="23">
        <f t="shared" si="29"/>
        <v>0</v>
      </c>
    </row>
    <row r="91" spans="1:8" s="15" customFormat="1" x14ac:dyDescent="0.25">
      <c r="A91" s="18"/>
      <c r="B91" s="19" t="s">
        <v>85</v>
      </c>
      <c r="C91" s="20"/>
      <c r="D91" s="21">
        <v>0</v>
      </c>
      <c r="E91" s="22">
        <f t="shared" si="28"/>
        <v>0</v>
      </c>
      <c r="F91" s="20"/>
      <c r="G91" s="21"/>
      <c r="H91" s="23">
        <f t="shared" si="29"/>
        <v>0</v>
      </c>
    </row>
    <row r="92" spans="1:8" s="15" customFormat="1" x14ac:dyDescent="0.25">
      <c r="A92" s="18"/>
      <c r="B92" s="19" t="s">
        <v>86</v>
      </c>
      <c r="C92" s="20"/>
      <c r="D92" s="21">
        <v>0</v>
      </c>
      <c r="E92" s="22">
        <f t="shared" si="28"/>
        <v>0</v>
      </c>
      <c r="F92" s="20"/>
      <c r="G92" s="21"/>
      <c r="H92" s="23">
        <f t="shared" si="29"/>
        <v>0</v>
      </c>
    </row>
    <row r="93" spans="1:8" s="15" customFormat="1" x14ac:dyDescent="0.25">
      <c r="A93" s="18"/>
      <c r="B93" s="19" t="s">
        <v>87</v>
      </c>
      <c r="C93" s="20"/>
      <c r="D93" s="21">
        <v>0</v>
      </c>
      <c r="E93" s="22">
        <f t="shared" si="28"/>
        <v>0</v>
      </c>
      <c r="F93" s="20"/>
      <c r="G93" s="21"/>
      <c r="H93" s="23">
        <f t="shared" si="29"/>
        <v>0</v>
      </c>
    </row>
    <row r="94" spans="1:8" s="15" customFormat="1" x14ac:dyDescent="0.25">
      <c r="A94" s="26"/>
      <c r="B94" s="27" t="s">
        <v>88</v>
      </c>
      <c r="C94" s="28">
        <v>1000050772.84</v>
      </c>
      <c r="D94" s="29">
        <v>-792827385.1500001</v>
      </c>
      <c r="E94" s="30">
        <f t="shared" si="28"/>
        <v>207223387.68999994</v>
      </c>
      <c r="F94" s="28">
        <v>207223387.68999994</v>
      </c>
      <c r="G94" s="29">
        <v>203989008.14999995</v>
      </c>
      <c r="H94" s="31">
        <f t="shared" si="29"/>
        <v>0</v>
      </c>
    </row>
    <row r="95" spans="1:8" s="15" customFormat="1" x14ac:dyDescent="0.25">
      <c r="A95" s="61" t="s">
        <v>89</v>
      </c>
      <c r="B95" s="62"/>
      <c r="C95" s="13">
        <f t="shared" ref="C95:H95" si="30">C97+C106+C118+C130+C140+C151+C156+C166+C171</f>
        <v>30860589553.000008</v>
      </c>
      <c r="D95" s="13">
        <f t="shared" si="30"/>
        <v>5713449756.7799921</v>
      </c>
      <c r="E95" s="13">
        <f t="shared" si="30"/>
        <v>36574039309.779991</v>
      </c>
      <c r="F95" s="13">
        <f t="shared" si="30"/>
        <v>34045993538.279991</v>
      </c>
      <c r="G95" s="13">
        <f t="shared" si="30"/>
        <v>33569458886.099991</v>
      </c>
      <c r="H95" s="13">
        <f t="shared" si="30"/>
        <v>2528045771.5000019</v>
      </c>
    </row>
    <row r="96" spans="1:8" s="15" customFormat="1" ht="4.5" customHeight="1" x14ac:dyDescent="0.25">
      <c r="A96" s="16"/>
      <c r="B96" s="17"/>
      <c r="C96" s="22"/>
      <c r="D96" s="22"/>
      <c r="E96" s="22"/>
      <c r="F96" s="22"/>
      <c r="G96" s="22"/>
      <c r="H96" s="23"/>
    </row>
    <row r="97" spans="1:8" s="15" customFormat="1" x14ac:dyDescent="0.25">
      <c r="A97" s="61" t="s">
        <v>90</v>
      </c>
      <c r="B97" s="62"/>
      <c r="C97" s="13">
        <f t="shared" ref="C97:H97" si="31">SUM(C98:C104)</f>
        <v>14773548137.990004</v>
      </c>
      <c r="D97" s="13">
        <f t="shared" ref="D97:G97" si="32">SUM(D98:D104)</f>
        <v>1394976985.0499978</v>
      </c>
      <c r="E97" s="13">
        <f t="shared" si="32"/>
        <v>16168525123.040001</v>
      </c>
      <c r="F97" s="13">
        <f t="shared" si="32"/>
        <v>16165509006.639997</v>
      </c>
      <c r="G97" s="13">
        <f t="shared" si="32"/>
        <v>15754223813.459997</v>
      </c>
      <c r="H97" s="14">
        <f t="shared" si="31"/>
        <v>3016116.4000018835</v>
      </c>
    </row>
    <row r="98" spans="1:8" s="15" customFormat="1" x14ac:dyDescent="0.25">
      <c r="A98" s="18"/>
      <c r="B98" s="19" t="s">
        <v>15</v>
      </c>
      <c r="C98" s="20">
        <v>7238228812.8400011</v>
      </c>
      <c r="D98" s="21">
        <v>355146244.75</v>
      </c>
      <c r="E98" s="22">
        <f>C98+D98</f>
        <v>7593375057.5900011</v>
      </c>
      <c r="F98" s="20">
        <v>7593368911.8899994</v>
      </c>
      <c r="G98" s="21">
        <v>7593368911.8899994</v>
      </c>
      <c r="H98" s="23">
        <f t="shared" ref="H98:H104" si="33">E98-F98</f>
        <v>6145.7000017166138</v>
      </c>
    </row>
    <row r="99" spans="1:8" s="15" customFormat="1" x14ac:dyDescent="0.25">
      <c r="A99" s="18"/>
      <c r="B99" s="19" t="s">
        <v>16</v>
      </c>
      <c r="C99" s="20">
        <v>13496464.27</v>
      </c>
      <c r="D99" s="21">
        <v>48959005.50999999</v>
      </c>
      <c r="E99" s="22">
        <f t="shared" ref="E99:E104" si="34">C99+D99</f>
        <v>62455469.779999986</v>
      </c>
      <c r="F99" s="20">
        <v>59585316.649999991</v>
      </c>
      <c r="G99" s="21">
        <v>59585316.649999991</v>
      </c>
      <c r="H99" s="23">
        <f t="shared" si="33"/>
        <v>2870153.1299999952</v>
      </c>
    </row>
    <row r="100" spans="1:8" s="15" customFormat="1" x14ac:dyDescent="0.25">
      <c r="A100" s="18"/>
      <c r="B100" s="19" t="s">
        <v>17</v>
      </c>
      <c r="C100" s="20">
        <v>2476033965.5800009</v>
      </c>
      <c r="D100" s="21">
        <v>280143792.07999897</v>
      </c>
      <c r="E100" s="22">
        <f t="shared" si="34"/>
        <v>2756177757.6599998</v>
      </c>
      <c r="F100" s="20">
        <v>2756040608.3699994</v>
      </c>
      <c r="G100" s="21">
        <v>2756040608.3699994</v>
      </c>
      <c r="H100" s="23">
        <f t="shared" si="33"/>
        <v>137149.29000043869</v>
      </c>
    </row>
    <row r="101" spans="1:8" s="15" customFormat="1" x14ac:dyDescent="0.25">
      <c r="A101" s="18"/>
      <c r="B101" s="19" t="s">
        <v>18</v>
      </c>
      <c r="C101" s="20">
        <v>1437027860.9400001</v>
      </c>
      <c r="D101" s="21">
        <v>95836284.919999838</v>
      </c>
      <c r="E101" s="22">
        <f t="shared" si="34"/>
        <v>1532864145.8599999</v>
      </c>
      <c r="F101" s="20">
        <v>1532864145.8599999</v>
      </c>
      <c r="G101" s="21">
        <v>1532864145.8599999</v>
      </c>
      <c r="H101" s="23">
        <f t="shared" si="33"/>
        <v>0</v>
      </c>
    </row>
    <row r="102" spans="1:8" s="15" customFormat="1" x14ac:dyDescent="0.25">
      <c r="A102" s="18"/>
      <c r="B102" s="19" t="s">
        <v>19</v>
      </c>
      <c r="C102" s="20">
        <v>2770190021.4500003</v>
      </c>
      <c r="D102" s="21">
        <v>513874902.29999924</v>
      </c>
      <c r="E102" s="22">
        <f t="shared" si="34"/>
        <v>3284064923.7499995</v>
      </c>
      <c r="F102" s="20">
        <v>3284062255.4699998</v>
      </c>
      <c r="G102" s="21">
        <v>2872777062.2899995</v>
      </c>
      <c r="H102" s="23">
        <f t="shared" si="33"/>
        <v>2668.2799997329712</v>
      </c>
    </row>
    <row r="103" spans="1:8" s="15" customFormat="1" x14ac:dyDescent="0.25">
      <c r="A103" s="18"/>
      <c r="B103" s="19" t="s">
        <v>20</v>
      </c>
      <c r="C103" s="20"/>
      <c r="D103" s="21">
        <v>0</v>
      </c>
      <c r="E103" s="22">
        <f t="shared" si="34"/>
        <v>0</v>
      </c>
      <c r="F103" s="20"/>
      <c r="G103" s="21"/>
      <c r="H103" s="23">
        <f t="shared" si="33"/>
        <v>0</v>
      </c>
    </row>
    <row r="104" spans="1:8" s="15" customFormat="1" x14ac:dyDescent="0.25">
      <c r="A104" s="18"/>
      <c r="B104" s="19" t="s">
        <v>21</v>
      </c>
      <c r="C104" s="20">
        <v>838571012.90999985</v>
      </c>
      <c r="D104" s="21">
        <v>101016755.48999989</v>
      </c>
      <c r="E104" s="22">
        <f t="shared" si="34"/>
        <v>939587768.39999974</v>
      </c>
      <c r="F104" s="20">
        <v>939587768.39999974</v>
      </c>
      <c r="G104" s="21">
        <v>939587768.39999974</v>
      </c>
      <c r="H104" s="23">
        <f t="shared" si="33"/>
        <v>0</v>
      </c>
    </row>
    <row r="105" spans="1:8" s="15" customFormat="1" ht="4.5" customHeight="1" x14ac:dyDescent="0.25">
      <c r="A105" s="18"/>
      <c r="B105" s="19"/>
      <c r="C105" s="22"/>
      <c r="D105" s="22">
        <v>0</v>
      </c>
      <c r="E105" s="22"/>
      <c r="F105" s="22"/>
      <c r="G105" s="22"/>
      <c r="H105" s="23"/>
    </row>
    <row r="106" spans="1:8" s="15" customFormat="1" x14ac:dyDescent="0.25">
      <c r="A106" s="61" t="s">
        <v>91</v>
      </c>
      <c r="B106" s="62"/>
      <c r="C106" s="13">
        <f t="shared" ref="C106:H106" si="35">SUM(C107:C116)</f>
        <v>112993384.36</v>
      </c>
      <c r="D106" s="13">
        <f t="shared" si="35"/>
        <v>75729298.74999997</v>
      </c>
      <c r="E106" s="13">
        <f t="shared" si="35"/>
        <v>188722683.10999992</v>
      </c>
      <c r="F106" s="13">
        <f t="shared" si="35"/>
        <v>76858819.850000009</v>
      </c>
      <c r="G106" s="13">
        <f t="shared" si="35"/>
        <v>73487251.950000003</v>
      </c>
      <c r="H106" s="14">
        <f t="shared" si="35"/>
        <v>111863863.25999995</v>
      </c>
    </row>
    <row r="107" spans="1:8" s="15" customFormat="1" x14ac:dyDescent="0.25">
      <c r="A107" s="79"/>
      <c r="B107" s="19" t="s">
        <v>23</v>
      </c>
      <c r="C107" s="20">
        <v>32318252</v>
      </c>
      <c r="D107" s="21">
        <v>60970999.139999956</v>
      </c>
      <c r="E107" s="22">
        <f>C107+D107</f>
        <v>93289251.139999956</v>
      </c>
      <c r="F107" s="20">
        <v>23192470.359999999</v>
      </c>
      <c r="G107" s="21">
        <v>23076972.660000004</v>
      </c>
      <c r="H107" s="23">
        <f t="shared" ref="H107:H116" si="36">E107-F107</f>
        <v>70096780.779999956</v>
      </c>
    </row>
    <row r="108" spans="1:8" s="15" customFormat="1" x14ac:dyDescent="0.25">
      <c r="A108" s="79"/>
      <c r="B108" s="19" t="s">
        <v>24</v>
      </c>
      <c r="C108" s="24"/>
      <c r="D108" s="24">
        <v>0</v>
      </c>
      <c r="E108" s="24"/>
      <c r="F108" s="24"/>
      <c r="G108" s="24"/>
      <c r="H108" s="25">
        <f t="shared" si="36"/>
        <v>0</v>
      </c>
    </row>
    <row r="109" spans="1:8" s="15" customFormat="1" x14ac:dyDescent="0.25">
      <c r="A109" s="18"/>
      <c r="B109" s="19" t="s">
        <v>25</v>
      </c>
      <c r="C109" s="20">
        <v>43478274</v>
      </c>
      <c r="D109" s="21">
        <v>-18449383.489999998</v>
      </c>
      <c r="E109" s="22">
        <f t="shared" ref="E109:E116" si="37">C109+D109</f>
        <v>25028890.510000002</v>
      </c>
      <c r="F109" s="20">
        <v>13778472.479999999</v>
      </c>
      <c r="G109" s="21">
        <v>13778472.479999999</v>
      </c>
      <c r="H109" s="23">
        <f t="shared" si="36"/>
        <v>11250418.030000003</v>
      </c>
    </row>
    <row r="110" spans="1:8" s="15" customFormat="1" x14ac:dyDescent="0.25">
      <c r="A110" s="18"/>
      <c r="B110" s="19" t="s">
        <v>26</v>
      </c>
      <c r="C110" s="20"/>
      <c r="D110" s="21">
        <v>0</v>
      </c>
      <c r="E110" s="22">
        <f t="shared" si="37"/>
        <v>0</v>
      </c>
      <c r="F110" s="20"/>
      <c r="G110" s="21"/>
      <c r="H110" s="23">
        <f t="shared" si="36"/>
        <v>0</v>
      </c>
    </row>
    <row r="111" spans="1:8" s="15" customFormat="1" x14ac:dyDescent="0.25">
      <c r="A111" s="18"/>
      <c r="B111" s="19" t="s">
        <v>27</v>
      </c>
      <c r="C111" s="20">
        <v>1577442</v>
      </c>
      <c r="D111" s="21">
        <v>2521874.1299999994</v>
      </c>
      <c r="E111" s="22">
        <f t="shared" si="37"/>
        <v>4099316.1299999994</v>
      </c>
      <c r="F111" s="20">
        <v>1287040.1800000002</v>
      </c>
      <c r="G111" s="21">
        <v>1287040.1800000002</v>
      </c>
      <c r="H111" s="23">
        <f t="shared" si="36"/>
        <v>2812275.9499999993</v>
      </c>
    </row>
    <row r="112" spans="1:8" s="15" customFormat="1" x14ac:dyDescent="0.25">
      <c r="A112" s="18"/>
      <c r="B112" s="19" t="s">
        <v>28</v>
      </c>
      <c r="C112" s="20">
        <v>13644616.66</v>
      </c>
      <c r="D112" s="21">
        <v>13260014.599999998</v>
      </c>
      <c r="E112" s="22">
        <f t="shared" si="37"/>
        <v>26904631.259999998</v>
      </c>
      <c r="F112" s="20">
        <v>17121634.530000001</v>
      </c>
      <c r="G112" s="21">
        <v>15790504.989999998</v>
      </c>
      <c r="H112" s="23">
        <f t="shared" si="36"/>
        <v>9782996.7299999967</v>
      </c>
    </row>
    <row r="113" spans="1:8" s="15" customFormat="1" x14ac:dyDescent="0.25">
      <c r="A113" s="18"/>
      <c r="B113" s="19" t="s">
        <v>29</v>
      </c>
      <c r="C113" s="20">
        <v>3392750.01</v>
      </c>
      <c r="D113" s="21">
        <v>7195574.9899999965</v>
      </c>
      <c r="E113" s="22">
        <f t="shared" si="37"/>
        <v>10588324.999999996</v>
      </c>
      <c r="F113" s="20">
        <v>8893076.9800000004</v>
      </c>
      <c r="G113" s="21">
        <v>7066423.1200000001</v>
      </c>
      <c r="H113" s="23">
        <f t="shared" si="36"/>
        <v>1695248.0199999958</v>
      </c>
    </row>
    <row r="114" spans="1:8" s="15" customFormat="1" x14ac:dyDescent="0.25">
      <c r="A114" s="18"/>
      <c r="B114" s="19" t="s">
        <v>30</v>
      </c>
      <c r="C114" s="20">
        <v>9505860.8499999996</v>
      </c>
      <c r="D114" s="21">
        <v>-647748.71000000089</v>
      </c>
      <c r="E114" s="22">
        <f t="shared" si="37"/>
        <v>8858112.1399999987</v>
      </c>
      <c r="F114" s="20">
        <v>8659017.6800000034</v>
      </c>
      <c r="G114" s="21">
        <v>8560730.8800000027</v>
      </c>
      <c r="H114" s="23">
        <f t="shared" si="36"/>
        <v>199094.45999999531</v>
      </c>
    </row>
    <row r="115" spans="1:8" s="15" customFormat="1" x14ac:dyDescent="0.25">
      <c r="A115" s="18"/>
      <c r="B115" s="19" t="s">
        <v>31</v>
      </c>
      <c r="C115" s="20">
        <v>6550228.8399999999</v>
      </c>
      <c r="D115" s="21">
        <v>6219726.8600000013</v>
      </c>
      <c r="E115" s="22">
        <f t="shared" si="37"/>
        <v>12769955.700000001</v>
      </c>
      <c r="F115" s="20">
        <v>596438.5</v>
      </c>
      <c r="G115" s="21">
        <v>596438.5</v>
      </c>
      <c r="H115" s="23">
        <f t="shared" si="36"/>
        <v>12173517.200000001</v>
      </c>
    </row>
    <row r="116" spans="1:8" s="15" customFormat="1" x14ac:dyDescent="0.25">
      <c r="A116" s="18"/>
      <c r="B116" s="19" t="s">
        <v>32</v>
      </c>
      <c r="C116" s="20">
        <v>2525960</v>
      </c>
      <c r="D116" s="21">
        <v>4658241.2299999986</v>
      </c>
      <c r="E116" s="22">
        <f t="shared" si="37"/>
        <v>7184201.2299999986</v>
      </c>
      <c r="F116" s="20">
        <v>3330669.1400000015</v>
      </c>
      <c r="G116" s="21">
        <v>3330669.1400000015</v>
      </c>
      <c r="H116" s="23">
        <f t="shared" si="36"/>
        <v>3853532.0899999971</v>
      </c>
    </row>
    <row r="117" spans="1:8" s="15" customFormat="1" ht="4.5" customHeight="1" x14ac:dyDescent="0.25">
      <c r="A117" s="18"/>
      <c r="B117" s="19"/>
      <c r="C117" s="22"/>
      <c r="D117" s="22"/>
      <c r="E117" s="22"/>
      <c r="F117" s="22"/>
      <c r="G117" s="22"/>
      <c r="H117" s="23"/>
    </row>
    <row r="118" spans="1:8" s="15" customFormat="1" x14ac:dyDescent="0.25">
      <c r="A118" s="61" t="s">
        <v>33</v>
      </c>
      <c r="B118" s="62"/>
      <c r="C118" s="13">
        <f t="shared" ref="C118:H118" si="38">SUM(C119:C128)</f>
        <v>497837656.69999999</v>
      </c>
      <c r="D118" s="13">
        <f t="shared" si="38"/>
        <v>372687280.72000003</v>
      </c>
      <c r="E118" s="13">
        <f t="shared" si="38"/>
        <v>870524937.42000008</v>
      </c>
      <c r="F118" s="13">
        <f t="shared" si="38"/>
        <v>650770338.90999997</v>
      </c>
      <c r="G118" s="13">
        <f t="shared" si="38"/>
        <v>648775642.24000013</v>
      </c>
      <c r="H118" s="14">
        <f t="shared" si="38"/>
        <v>219754598.51000011</v>
      </c>
    </row>
    <row r="119" spans="1:8" s="15" customFormat="1" x14ac:dyDescent="0.25">
      <c r="A119" s="18"/>
      <c r="B119" s="19" t="s">
        <v>34</v>
      </c>
      <c r="C119" s="20">
        <v>363227150</v>
      </c>
      <c r="D119" s="21">
        <v>53707993.660000026</v>
      </c>
      <c r="E119" s="22">
        <f>C119+D119</f>
        <v>416935143.66000003</v>
      </c>
      <c r="F119" s="20">
        <v>311260724.20999998</v>
      </c>
      <c r="G119" s="21">
        <v>311260724.20999998</v>
      </c>
      <c r="H119" s="23">
        <f t="shared" ref="H119:H128" si="39">E119-F119</f>
        <v>105674419.45000005</v>
      </c>
    </row>
    <row r="120" spans="1:8" s="15" customFormat="1" x14ac:dyDescent="0.25">
      <c r="A120" s="18"/>
      <c r="B120" s="19" t="s">
        <v>35</v>
      </c>
      <c r="C120" s="20">
        <v>11928875</v>
      </c>
      <c r="D120" s="21">
        <v>22102928.299999997</v>
      </c>
      <c r="E120" s="22">
        <f t="shared" ref="E120:E128" si="40">C120+D120</f>
        <v>34031803.299999997</v>
      </c>
      <c r="F120" s="20">
        <v>33915744.089999996</v>
      </c>
      <c r="G120" s="21">
        <v>33915744.089999996</v>
      </c>
      <c r="H120" s="23">
        <f t="shared" si="39"/>
        <v>116059.21000000089</v>
      </c>
    </row>
    <row r="121" spans="1:8" s="15" customFormat="1" x14ac:dyDescent="0.25">
      <c r="A121" s="18"/>
      <c r="B121" s="19" t="s">
        <v>36</v>
      </c>
      <c r="C121" s="20">
        <v>26788399.180000003</v>
      </c>
      <c r="D121" s="21">
        <v>104827162.43000002</v>
      </c>
      <c r="E121" s="22">
        <f t="shared" si="40"/>
        <v>131615561.61000003</v>
      </c>
      <c r="F121" s="20">
        <v>56190407.760000013</v>
      </c>
      <c r="G121" s="21">
        <v>54182770.290000014</v>
      </c>
      <c r="H121" s="23">
        <f t="shared" si="39"/>
        <v>75425153.850000024</v>
      </c>
    </row>
    <row r="122" spans="1:8" s="15" customFormat="1" x14ac:dyDescent="0.25">
      <c r="A122" s="18"/>
      <c r="B122" s="19" t="s">
        <v>37</v>
      </c>
      <c r="C122" s="20">
        <v>1610000</v>
      </c>
      <c r="D122" s="21">
        <v>2503894.5100000007</v>
      </c>
      <c r="E122" s="22">
        <f t="shared" si="40"/>
        <v>4113894.5100000007</v>
      </c>
      <c r="F122" s="20">
        <v>1646228.6199999999</v>
      </c>
      <c r="G122" s="21">
        <v>1646228.6199999999</v>
      </c>
      <c r="H122" s="23">
        <f t="shared" si="39"/>
        <v>2467665.8900000006</v>
      </c>
    </row>
    <row r="123" spans="1:8" s="15" customFormat="1" x14ac:dyDescent="0.25">
      <c r="A123" s="79"/>
      <c r="B123" s="19" t="s">
        <v>38</v>
      </c>
      <c r="C123" s="20">
        <v>51575904.519999996</v>
      </c>
      <c r="D123" s="21">
        <v>206501801.74000001</v>
      </c>
      <c r="E123" s="22">
        <f t="shared" si="40"/>
        <v>258077706.25999999</v>
      </c>
      <c r="F123" s="20">
        <v>228548927.18999997</v>
      </c>
      <c r="G123" s="21">
        <v>228548927.18999997</v>
      </c>
      <c r="H123" s="23">
        <f t="shared" si="39"/>
        <v>29528779.070000023</v>
      </c>
    </row>
    <row r="124" spans="1:8" s="15" customFormat="1" x14ac:dyDescent="0.25">
      <c r="A124" s="79"/>
      <c r="B124" s="19" t="s">
        <v>39</v>
      </c>
      <c r="C124" s="24"/>
      <c r="D124" s="24">
        <v>0</v>
      </c>
      <c r="E124" s="24"/>
      <c r="F124" s="24"/>
      <c r="G124" s="24"/>
      <c r="H124" s="25">
        <f t="shared" si="39"/>
        <v>0</v>
      </c>
    </row>
    <row r="125" spans="1:8" s="15" customFormat="1" ht="14.25" customHeight="1" x14ac:dyDescent="0.25">
      <c r="A125" s="18"/>
      <c r="B125" s="19" t="s">
        <v>40</v>
      </c>
      <c r="C125" s="20">
        <v>318300</v>
      </c>
      <c r="D125" s="21">
        <v>3236699.96</v>
      </c>
      <c r="E125" s="22">
        <f t="shared" si="40"/>
        <v>3554999.96</v>
      </c>
      <c r="F125" s="20">
        <v>14999.96</v>
      </c>
      <c r="G125" s="21">
        <v>14999.96</v>
      </c>
      <c r="H125" s="23">
        <f t="shared" si="39"/>
        <v>3540000</v>
      </c>
    </row>
    <row r="126" spans="1:8" s="15" customFormat="1" x14ac:dyDescent="0.25">
      <c r="A126" s="18"/>
      <c r="B126" s="19" t="s">
        <v>41</v>
      </c>
      <c r="C126" s="20">
        <v>16250940</v>
      </c>
      <c r="D126" s="21">
        <v>-77806.310000002384</v>
      </c>
      <c r="E126" s="22">
        <f t="shared" si="40"/>
        <v>16173133.689999998</v>
      </c>
      <c r="F126" s="20">
        <v>13285390.65</v>
      </c>
      <c r="G126" s="21">
        <v>13298331.450000001</v>
      </c>
      <c r="H126" s="23">
        <f t="shared" si="39"/>
        <v>2887743.0399999972</v>
      </c>
    </row>
    <row r="127" spans="1:8" s="15" customFormat="1" x14ac:dyDescent="0.25">
      <c r="A127" s="18"/>
      <c r="B127" s="19" t="s">
        <v>42</v>
      </c>
      <c r="C127" s="20">
        <v>20138088</v>
      </c>
      <c r="D127" s="21">
        <v>-16982673.789999999</v>
      </c>
      <c r="E127" s="22">
        <f t="shared" si="40"/>
        <v>3155414.2100000009</v>
      </c>
      <c r="F127" s="20">
        <v>3040636.2100000004</v>
      </c>
      <c r="G127" s="21">
        <v>3040636.2100000004</v>
      </c>
      <c r="H127" s="23">
        <f t="shared" si="39"/>
        <v>114778.00000000047</v>
      </c>
    </row>
    <row r="128" spans="1:8" s="15" customFormat="1" x14ac:dyDescent="0.25">
      <c r="A128" s="18"/>
      <c r="B128" s="19" t="s">
        <v>43</v>
      </c>
      <c r="C128" s="20">
        <v>6000000</v>
      </c>
      <c r="D128" s="21">
        <v>-3132719.78</v>
      </c>
      <c r="E128" s="22">
        <f t="shared" si="40"/>
        <v>2867280.22</v>
      </c>
      <c r="F128" s="20">
        <v>2867280.22</v>
      </c>
      <c r="G128" s="21">
        <v>2867280.22</v>
      </c>
      <c r="H128" s="23">
        <f t="shared" si="39"/>
        <v>0</v>
      </c>
    </row>
    <row r="129" spans="1:8" s="15" customFormat="1" ht="4.5" customHeight="1" x14ac:dyDescent="0.25">
      <c r="A129" s="18"/>
      <c r="B129" s="19"/>
      <c r="C129" s="22"/>
      <c r="D129" s="22"/>
      <c r="E129" s="22"/>
      <c r="F129" s="22"/>
      <c r="G129" s="22"/>
      <c r="H129" s="40"/>
    </row>
    <row r="130" spans="1:8" s="41" customFormat="1" x14ac:dyDescent="0.25">
      <c r="A130" s="61" t="s">
        <v>92</v>
      </c>
      <c r="B130" s="62"/>
      <c r="C130" s="13">
        <f t="shared" ref="C130:H130" si="41">SUM(C131:C139)</f>
        <v>7339603842.9499989</v>
      </c>
      <c r="D130" s="13">
        <f t="shared" si="41"/>
        <v>2376035189.779994</v>
      </c>
      <c r="E130" s="13">
        <f t="shared" si="41"/>
        <v>9715639032.7299919</v>
      </c>
      <c r="F130" s="13">
        <f t="shared" si="41"/>
        <v>9641780481.3299942</v>
      </c>
      <c r="G130" s="13">
        <f t="shared" si="41"/>
        <v>9637076295.0099945</v>
      </c>
      <c r="H130" s="14">
        <f t="shared" si="41"/>
        <v>73858551.40000017</v>
      </c>
    </row>
    <row r="131" spans="1:8" s="15" customFormat="1" x14ac:dyDescent="0.25">
      <c r="A131" s="18"/>
      <c r="B131" s="19" t="s">
        <v>45</v>
      </c>
      <c r="C131" s="20">
        <v>7334302000.999999</v>
      </c>
      <c r="D131" s="21">
        <v>2011371281.1099939</v>
      </c>
      <c r="E131" s="22">
        <f>C131+D131</f>
        <v>9345673282.109993</v>
      </c>
      <c r="F131" s="20">
        <v>9272550771.5199928</v>
      </c>
      <c r="G131" s="20">
        <v>9272550771.5199928</v>
      </c>
      <c r="H131" s="23">
        <f t="shared" ref="H131:H139" si="42">E131-F131</f>
        <v>73122510.590000153</v>
      </c>
    </row>
    <row r="132" spans="1:8" s="15" customFormat="1" x14ac:dyDescent="0.25">
      <c r="A132" s="18"/>
      <c r="B132" s="19" t="s">
        <v>46</v>
      </c>
      <c r="C132" s="20"/>
      <c r="D132" s="21">
        <v>0</v>
      </c>
      <c r="E132" s="22">
        <f t="shared" ref="E132:E139" si="43">C132+D132</f>
        <v>0</v>
      </c>
      <c r="F132" s="21"/>
      <c r="G132" s="20"/>
      <c r="H132" s="23">
        <f t="shared" si="42"/>
        <v>0</v>
      </c>
    </row>
    <row r="133" spans="1:8" s="15" customFormat="1" x14ac:dyDescent="0.25">
      <c r="A133" s="18"/>
      <c r="B133" s="19" t="s">
        <v>47</v>
      </c>
      <c r="C133" s="20">
        <v>0</v>
      </c>
      <c r="D133" s="21">
        <v>296859345.14000005</v>
      </c>
      <c r="E133" s="22">
        <f t="shared" si="43"/>
        <v>296859345.14000005</v>
      </c>
      <c r="F133" s="21">
        <v>296859345.04000002</v>
      </c>
      <c r="G133" s="20">
        <v>296859345.04000002</v>
      </c>
      <c r="H133" s="23">
        <f t="shared" si="42"/>
        <v>0.10000002384185791</v>
      </c>
    </row>
    <row r="134" spans="1:8" s="15" customFormat="1" x14ac:dyDescent="0.25">
      <c r="A134" s="18"/>
      <c r="B134" s="19" t="s">
        <v>48</v>
      </c>
      <c r="C134" s="20">
        <v>5301841.95</v>
      </c>
      <c r="D134" s="21">
        <v>67804563.530000001</v>
      </c>
      <c r="E134" s="22">
        <f t="shared" si="43"/>
        <v>73106405.480000004</v>
      </c>
      <c r="F134" s="21">
        <v>72370364.770000011</v>
      </c>
      <c r="G134" s="20">
        <v>67666178.450000003</v>
      </c>
      <c r="H134" s="23">
        <f t="shared" si="42"/>
        <v>736040.70999999344</v>
      </c>
    </row>
    <row r="135" spans="1:8" s="15" customFormat="1" ht="14.25" customHeight="1" x14ac:dyDescent="0.25">
      <c r="A135" s="18"/>
      <c r="B135" s="19" t="s">
        <v>49</v>
      </c>
      <c r="C135" s="20"/>
      <c r="D135" s="21">
        <v>0</v>
      </c>
      <c r="E135" s="22">
        <f t="shared" si="43"/>
        <v>0</v>
      </c>
      <c r="F135" s="20"/>
      <c r="G135" s="20"/>
      <c r="H135" s="23">
        <f t="shared" si="42"/>
        <v>0</v>
      </c>
    </row>
    <row r="136" spans="1:8" s="41" customFormat="1" x14ac:dyDescent="0.25">
      <c r="A136" s="18"/>
      <c r="B136" s="19" t="s">
        <v>50</v>
      </c>
      <c r="C136" s="20"/>
      <c r="D136" s="38">
        <v>0</v>
      </c>
      <c r="E136" s="22">
        <f t="shared" si="43"/>
        <v>0</v>
      </c>
      <c r="F136" s="20"/>
      <c r="G136" s="20"/>
      <c r="H136" s="23">
        <f t="shared" si="42"/>
        <v>0</v>
      </c>
    </row>
    <row r="137" spans="1:8" s="15" customFormat="1" x14ac:dyDescent="0.25">
      <c r="A137" s="18"/>
      <c r="B137" s="44" t="s">
        <v>51</v>
      </c>
      <c r="C137" s="20"/>
      <c r="D137" s="20">
        <v>0</v>
      </c>
      <c r="E137" s="22">
        <f t="shared" si="43"/>
        <v>0</v>
      </c>
      <c r="F137" s="20"/>
      <c r="G137" s="20"/>
      <c r="H137" s="23">
        <f t="shared" si="42"/>
        <v>0</v>
      </c>
    </row>
    <row r="138" spans="1:8" s="15" customFormat="1" x14ac:dyDescent="0.25">
      <c r="A138" s="18"/>
      <c r="B138" s="44" t="s">
        <v>52</v>
      </c>
      <c r="C138" s="20"/>
      <c r="D138" s="20">
        <v>0</v>
      </c>
      <c r="E138" s="22">
        <f t="shared" si="43"/>
        <v>0</v>
      </c>
      <c r="F138" s="20"/>
      <c r="G138" s="20"/>
      <c r="H138" s="23">
        <f t="shared" si="42"/>
        <v>0</v>
      </c>
    </row>
    <row r="139" spans="1:8" s="15" customFormat="1" x14ac:dyDescent="0.25">
      <c r="A139" s="26"/>
      <c r="B139" s="45" t="s">
        <v>53</v>
      </c>
      <c r="C139" s="28"/>
      <c r="D139" s="28">
        <v>0</v>
      </c>
      <c r="E139" s="30">
        <f t="shared" si="43"/>
        <v>0</v>
      </c>
      <c r="F139" s="28"/>
      <c r="G139" s="28"/>
      <c r="H139" s="31">
        <f t="shared" si="42"/>
        <v>0</v>
      </c>
    </row>
    <row r="140" spans="1:8" s="15" customFormat="1" x14ac:dyDescent="0.25">
      <c r="A140" s="61" t="s">
        <v>54</v>
      </c>
      <c r="B140" s="62"/>
      <c r="C140" s="13">
        <f t="shared" ref="C140:H140" si="44">SUM(C141:C149)</f>
        <v>169017562</v>
      </c>
      <c r="D140" s="13">
        <f t="shared" si="44"/>
        <v>171435123.23000002</v>
      </c>
      <c r="E140" s="13">
        <f t="shared" si="44"/>
        <v>340452685.23000002</v>
      </c>
      <c r="F140" s="13">
        <f t="shared" si="44"/>
        <v>81509912.88000001</v>
      </c>
      <c r="G140" s="13">
        <f t="shared" si="44"/>
        <v>66961672.289999999</v>
      </c>
      <c r="H140" s="14">
        <f t="shared" si="44"/>
        <v>258942772.35000002</v>
      </c>
    </row>
    <row r="141" spans="1:8" s="15" customFormat="1" x14ac:dyDescent="0.25">
      <c r="A141" s="18"/>
      <c r="B141" s="19" t="s">
        <v>55</v>
      </c>
      <c r="C141" s="20">
        <v>5576717.96</v>
      </c>
      <c r="D141" s="20">
        <v>76140070.650000006</v>
      </c>
      <c r="E141" s="22">
        <f>C141+D141</f>
        <v>81716788.609999999</v>
      </c>
      <c r="F141" s="20">
        <v>9013472.3200000022</v>
      </c>
      <c r="G141" s="21">
        <v>9013472.3200000022</v>
      </c>
      <c r="H141" s="23">
        <f t="shared" ref="H141:H149" si="45">E141-F141</f>
        <v>72703316.289999992</v>
      </c>
    </row>
    <row r="142" spans="1:8" s="15" customFormat="1" x14ac:dyDescent="0.25">
      <c r="A142" s="18"/>
      <c r="B142" s="19" t="s">
        <v>56</v>
      </c>
      <c r="C142" s="20">
        <v>532890.11</v>
      </c>
      <c r="D142" s="20">
        <v>2807756.1700000004</v>
      </c>
      <c r="E142" s="22">
        <f t="shared" ref="E142:E154" si="46">C142+D142</f>
        <v>3340646.2800000003</v>
      </c>
      <c r="F142" s="20">
        <v>351219.24</v>
      </c>
      <c r="G142" s="21">
        <v>351219.24</v>
      </c>
      <c r="H142" s="23">
        <f t="shared" si="45"/>
        <v>2989427.04</v>
      </c>
    </row>
    <row r="143" spans="1:8" s="15" customFormat="1" x14ac:dyDescent="0.25">
      <c r="A143" s="18"/>
      <c r="B143" s="19" t="s">
        <v>57</v>
      </c>
      <c r="C143" s="20">
        <v>468916.02</v>
      </c>
      <c r="D143" s="20">
        <v>7091702.1600000001</v>
      </c>
      <c r="E143" s="22">
        <f t="shared" si="46"/>
        <v>7560618.1799999997</v>
      </c>
      <c r="F143" s="20">
        <v>7059220.5999999996</v>
      </c>
      <c r="G143" s="21">
        <v>426300</v>
      </c>
      <c r="H143" s="23">
        <f t="shared" si="45"/>
        <v>501397.58000000007</v>
      </c>
    </row>
    <row r="144" spans="1:8" s="15" customFormat="1" x14ac:dyDescent="0.25">
      <c r="A144" s="18"/>
      <c r="B144" s="19" t="s">
        <v>58</v>
      </c>
      <c r="C144" s="20">
        <v>115861061.81</v>
      </c>
      <c r="D144" s="20">
        <v>54646301.790000021</v>
      </c>
      <c r="E144" s="22">
        <f t="shared" si="46"/>
        <v>170507363.60000002</v>
      </c>
      <c r="F144" s="20">
        <v>21865386.780000001</v>
      </c>
      <c r="G144" s="21">
        <v>16791486.789999999</v>
      </c>
      <c r="H144" s="23">
        <f t="shared" si="45"/>
        <v>148641976.82000002</v>
      </c>
    </row>
    <row r="145" spans="1:8" s="15" customFormat="1" x14ac:dyDescent="0.25">
      <c r="A145" s="18"/>
      <c r="B145" s="19" t="s">
        <v>59</v>
      </c>
      <c r="C145" s="20">
        <v>0</v>
      </c>
      <c r="D145" s="20">
        <v>16884905.759999998</v>
      </c>
      <c r="E145" s="22">
        <f t="shared" si="46"/>
        <v>16884905.759999998</v>
      </c>
      <c r="F145" s="20">
        <v>14355804.979999999</v>
      </c>
      <c r="G145" s="21">
        <v>14355804.979999999</v>
      </c>
      <c r="H145" s="23">
        <f t="shared" si="45"/>
        <v>2529100.7799999993</v>
      </c>
    </row>
    <row r="146" spans="1:8" s="15" customFormat="1" x14ac:dyDescent="0.25">
      <c r="A146" s="18"/>
      <c r="B146" s="19" t="s">
        <v>60</v>
      </c>
      <c r="C146" s="20">
        <v>40112221.559999995</v>
      </c>
      <c r="D146" s="20">
        <v>11020936.850000001</v>
      </c>
      <c r="E146" s="22">
        <f t="shared" si="46"/>
        <v>51133158.409999996</v>
      </c>
      <c r="F146" s="20">
        <v>22641950.559999999</v>
      </c>
      <c r="G146" s="21">
        <v>22491730.559999999</v>
      </c>
      <c r="H146" s="23">
        <f t="shared" si="45"/>
        <v>28491207.849999998</v>
      </c>
    </row>
    <row r="147" spans="1:8" s="15" customFormat="1" x14ac:dyDescent="0.25">
      <c r="A147" s="18"/>
      <c r="B147" s="19" t="s">
        <v>61</v>
      </c>
      <c r="C147" s="20"/>
      <c r="D147" s="20">
        <v>487200</v>
      </c>
      <c r="E147" s="22">
        <f t="shared" si="46"/>
        <v>487200</v>
      </c>
      <c r="F147" s="20">
        <v>487200</v>
      </c>
      <c r="G147" s="21">
        <v>0</v>
      </c>
      <c r="H147" s="23">
        <f t="shared" si="45"/>
        <v>0</v>
      </c>
    </row>
    <row r="148" spans="1:8" s="15" customFormat="1" ht="14.25" customHeight="1" x14ac:dyDescent="0.25">
      <c r="A148" s="18"/>
      <c r="B148" s="19" t="s">
        <v>62</v>
      </c>
      <c r="C148" s="20"/>
      <c r="D148" s="20">
        <v>0</v>
      </c>
      <c r="E148" s="22">
        <f t="shared" si="46"/>
        <v>0</v>
      </c>
      <c r="F148" s="20"/>
      <c r="G148" s="21"/>
      <c r="H148" s="23">
        <f t="shared" si="45"/>
        <v>0</v>
      </c>
    </row>
    <row r="149" spans="1:8" s="15" customFormat="1" x14ac:dyDescent="0.25">
      <c r="A149" s="18"/>
      <c r="B149" s="19" t="s">
        <v>63</v>
      </c>
      <c r="C149" s="20">
        <v>6465754.540000001</v>
      </c>
      <c r="D149" s="20">
        <v>2356249.8499999996</v>
      </c>
      <c r="E149" s="22">
        <f t="shared" si="46"/>
        <v>8822004.3900000006</v>
      </c>
      <c r="F149" s="20">
        <v>5735658.4000000004</v>
      </c>
      <c r="G149" s="21">
        <v>3531658.4000000004</v>
      </c>
      <c r="H149" s="23">
        <f t="shared" si="45"/>
        <v>3086345.99</v>
      </c>
    </row>
    <row r="150" spans="1:8" s="15" customFormat="1" ht="6" customHeight="1" x14ac:dyDescent="0.25">
      <c r="A150" s="18"/>
      <c r="B150" s="19"/>
      <c r="C150" s="22"/>
      <c r="D150" s="22"/>
      <c r="E150" s="22"/>
      <c r="F150" s="22"/>
      <c r="G150" s="22"/>
      <c r="H150" s="23"/>
    </row>
    <row r="151" spans="1:8" s="15" customFormat="1" x14ac:dyDescent="0.25">
      <c r="A151" s="61" t="s">
        <v>93</v>
      </c>
      <c r="B151" s="62"/>
      <c r="C151" s="13">
        <f t="shared" ref="C151:H151" si="47">SUM(C152:C154)</f>
        <v>3061095227.4899998</v>
      </c>
      <c r="D151" s="13">
        <f t="shared" si="47"/>
        <v>383091523.1400004</v>
      </c>
      <c r="E151" s="13">
        <f t="shared" si="46"/>
        <v>3444186750.6300001</v>
      </c>
      <c r="F151" s="13">
        <f t="shared" si="47"/>
        <v>1583577707.5600002</v>
      </c>
      <c r="G151" s="13">
        <f t="shared" si="47"/>
        <v>1542946940.0400004</v>
      </c>
      <c r="H151" s="14">
        <f t="shared" si="47"/>
        <v>1860609043.0700002</v>
      </c>
    </row>
    <row r="152" spans="1:8" s="15" customFormat="1" x14ac:dyDescent="0.25">
      <c r="A152" s="18"/>
      <c r="B152" s="19" t="s">
        <v>65</v>
      </c>
      <c r="C152" s="20">
        <v>2634874900.4299998</v>
      </c>
      <c r="D152" s="21">
        <v>84915042.270000458</v>
      </c>
      <c r="E152" s="22">
        <f t="shared" si="46"/>
        <v>2719789942.7000003</v>
      </c>
      <c r="F152" s="20">
        <v>1254918530.6600001</v>
      </c>
      <c r="G152" s="21">
        <v>1242696813.7000005</v>
      </c>
      <c r="H152" s="23">
        <f t="shared" ref="H152:H154" si="48">E152-F152</f>
        <v>1464871412.0400002</v>
      </c>
    </row>
    <row r="153" spans="1:8" s="15" customFormat="1" x14ac:dyDescent="0.25">
      <c r="A153" s="18"/>
      <c r="B153" s="19" t="s">
        <v>66</v>
      </c>
      <c r="C153" s="20">
        <v>336250828.63</v>
      </c>
      <c r="D153" s="21">
        <v>262270734.79999995</v>
      </c>
      <c r="E153" s="22">
        <f t="shared" si="46"/>
        <v>598521563.42999995</v>
      </c>
      <c r="F153" s="20">
        <v>265998652.37000003</v>
      </c>
      <c r="G153" s="21">
        <v>239271601.81000003</v>
      </c>
      <c r="H153" s="23">
        <f t="shared" si="48"/>
        <v>332522911.05999994</v>
      </c>
    </row>
    <row r="154" spans="1:8" s="15" customFormat="1" x14ac:dyDescent="0.25">
      <c r="A154" s="18"/>
      <c r="B154" s="19" t="s">
        <v>67</v>
      </c>
      <c r="C154" s="20">
        <v>89969498.430000007</v>
      </c>
      <c r="D154" s="21">
        <v>35905746.069999978</v>
      </c>
      <c r="E154" s="22">
        <f t="shared" si="46"/>
        <v>125875244.49999999</v>
      </c>
      <c r="F154" s="20">
        <v>62660524.530000009</v>
      </c>
      <c r="G154" s="21">
        <v>60978524.530000009</v>
      </c>
      <c r="H154" s="23">
        <f t="shared" si="48"/>
        <v>63214719.969999976</v>
      </c>
    </row>
    <row r="155" spans="1:8" s="15" customFormat="1" ht="5.25" customHeight="1" x14ac:dyDescent="0.25">
      <c r="A155" s="18"/>
      <c r="B155" s="19"/>
      <c r="C155" s="22"/>
      <c r="D155" s="22"/>
      <c r="E155" s="22"/>
      <c r="F155" s="22"/>
      <c r="G155" s="22"/>
      <c r="H155" s="23"/>
    </row>
    <row r="156" spans="1:8" s="15" customFormat="1" ht="14.25" customHeight="1" x14ac:dyDescent="0.25">
      <c r="A156" s="61" t="s">
        <v>94</v>
      </c>
      <c r="B156" s="62"/>
      <c r="C156" s="13">
        <f t="shared" ref="C156:H156" si="49">SUM(C157+C158+C159+C160+C161+C163+C164)</f>
        <v>0</v>
      </c>
      <c r="D156" s="13">
        <f t="shared" si="49"/>
        <v>46793281.969999999</v>
      </c>
      <c r="E156" s="13">
        <f t="shared" si="49"/>
        <v>46793281.969999999</v>
      </c>
      <c r="F156" s="13">
        <f t="shared" si="49"/>
        <v>46792983</v>
      </c>
      <c r="G156" s="13">
        <f t="shared" si="49"/>
        <v>46792983</v>
      </c>
      <c r="H156" s="13">
        <f t="shared" si="49"/>
        <v>298.96999999880791</v>
      </c>
    </row>
    <row r="157" spans="1:8" s="15" customFormat="1" x14ac:dyDescent="0.25">
      <c r="A157" s="18"/>
      <c r="B157" s="19" t="s">
        <v>69</v>
      </c>
      <c r="C157" s="20"/>
      <c r="D157" s="20">
        <v>0</v>
      </c>
      <c r="E157" s="22">
        <f>C157+D157</f>
        <v>0</v>
      </c>
      <c r="F157" s="20"/>
      <c r="G157" s="20"/>
      <c r="H157" s="23">
        <f t="shared" ref="H157:H164" si="50">E157-F157</f>
        <v>0</v>
      </c>
    </row>
    <row r="158" spans="1:8" s="15" customFormat="1" x14ac:dyDescent="0.25">
      <c r="A158" s="18"/>
      <c r="B158" s="19" t="s">
        <v>70</v>
      </c>
      <c r="C158" s="20"/>
      <c r="D158" s="21">
        <v>0</v>
      </c>
      <c r="E158" s="22">
        <f t="shared" ref="E158:E164" si="51">C158+D158</f>
        <v>0</v>
      </c>
      <c r="F158" s="20"/>
      <c r="G158" s="20"/>
      <c r="H158" s="23">
        <f t="shared" si="50"/>
        <v>0</v>
      </c>
    </row>
    <row r="159" spans="1:8" s="15" customFormat="1" x14ac:dyDescent="0.25">
      <c r="A159" s="18"/>
      <c r="B159" s="19" t="s">
        <v>71</v>
      </c>
      <c r="C159" s="20"/>
      <c r="D159" s="20">
        <v>0</v>
      </c>
      <c r="E159" s="22">
        <f t="shared" si="51"/>
        <v>0</v>
      </c>
      <c r="F159" s="20"/>
      <c r="G159" s="20"/>
      <c r="H159" s="23">
        <f t="shared" si="50"/>
        <v>0</v>
      </c>
    </row>
    <row r="160" spans="1:8" s="15" customFormat="1" x14ac:dyDescent="0.25">
      <c r="A160" s="18"/>
      <c r="B160" s="19" t="s">
        <v>72</v>
      </c>
      <c r="C160" s="20"/>
      <c r="D160" s="20">
        <v>0</v>
      </c>
      <c r="E160" s="22">
        <f t="shared" si="51"/>
        <v>0</v>
      </c>
      <c r="F160" s="20"/>
      <c r="G160" s="20"/>
      <c r="H160" s="23">
        <f t="shared" si="50"/>
        <v>0</v>
      </c>
    </row>
    <row r="161" spans="1:8" s="15" customFormat="1" x14ac:dyDescent="0.25">
      <c r="A161" s="18"/>
      <c r="B161" s="19" t="s">
        <v>95</v>
      </c>
      <c r="C161" s="20">
        <v>0</v>
      </c>
      <c r="D161" s="20">
        <v>46793281.969999999</v>
      </c>
      <c r="E161" s="22">
        <f t="shared" si="51"/>
        <v>46793281.969999999</v>
      </c>
      <c r="F161" s="20">
        <v>46792983</v>
      </c>
      <c r="G161" s="20">
        <v>46792983</v>
      </c>
      <c r="H161" s="23">
        <f t="shared" si="50"/>
        <v>298.96999999880791</v>
      </c>
    </row>
    <row r="162" spans="1:8" s="15" customFormat="1" x14ac:dyDescent="0.25">
      <c r="A162" s="18"/>
      <c r="B162" s="19" t="s">
        <v>96</v>
      </c>
      <c r="C162" s="20"/>
      <c r="D162" s="20">
        <v>0</v>
      </c>
      <c r="E162" s="22">
        <f t="shared" si="51"/>
        <v>0</v>
      </c>
      <c r="F162" s="20"/>
      <c r="G162" s="20"/>
      <c r="H162" s="23">
        <f t="shared" si="50"/>
        <v>0</v>
      </c>
    </row>
    <row r="163" spans="1:8" s="15" customFormat="1" x14ac:dyDescent="0.25">
      <c r="A163" s="18"/>
      <c r="B163" s="19" t="s">
        <v>75</v>
      </c>
      <c r="C163" s="20"/>
      <c r="D163" s="20">
        <v>0</v>
      </c>
      <c r="E163" s="22">
        <f t="shared" si="51"/>
        <v>0</v>
      </c>
      <c r="F163" s="20"/>
      <c r="G163" s="20"/>
      <c r="H163" s="23">
        <f t="shared" si="50"/>
        <v>0</v>
      </c>
    </row>
    <row r="164" spans="1:8" s="15" customFormat="1" x14ac:dyDescent="0.25">
      <c r="A164" s="18"/>
      <c r="B164" s="19" t="s">
        <v>76</v>
      </c>
      <c r="C164" s="20"/>
      <c r="D164" s="20">
        <v>0</v>
      </c>
      <c r="E164" s="22">
        <f t="shared" si="51"/>
        <v>0</v>
      </c>
      <c r="F164" s="20"/>
      <c r="G164" s="20"/>
      <c r="H164" s="23">
        <f t="shared" si="50"/>
        <v>0</v>
      </c>
    </row>
    <row r="165" spans="1:8" s="15" customFormat="1" ht="4.5" customHeight="1" x14ac:dyDescent="0.25">
      <c r="A165" s="18"/>
      <c r="B165" s="19"/>
      <c r="C165" s="22"/>
      <c r="D165" s="22"/>
      <c r="E165" s="22"/>
      <c r="F165" s="22"/>
      <c r="G165" s="22"/>
      <c r="H165" s="23"/>
    </row>
    <row r="166" spans="1:8" s="15" customFormat="1" x14ac:dyDescent="0.25">
      <c r="A166" s="61" t="s">
        <v>77</v>
      </c>
      <c r="B166" s="62"/>
      <c r="C166" s="13">
        <f t="shared" ref="C166:H166" si="52">SUM(C167:C169)</f>
        <v>4906493741.5100002</v>
      </c>
      <c r="D166" s="13">
        <f t="shared" ref="D166:G166" si="53">SUM(D167:D169)</f>
        <v>463107368.39000034</v>
      </c>
      <c r="E166" s="13">
        <f t="shared" si="53"/>
        <v>5369601109.9000006</v>
      </c>
      <c r="F166" s="13">
        <f t="shared" si="53"/>
        <v>5369600582.3599987</v>
      </c>
      <c r="G166" s="13">
        <f t="shared" si="53"/>
        <v>5369600582.3599987</v>
      </c>
      <c r="H166" s="14">
        <f t="shared" si="52"/>
        <v>527.54000002145767</v>
      </c>
    </row>
    <row r="167" spans="1:8" s="15" customFormat="1" x14ac:dyDescent="0.25">
      <c r="A167" s="18"/>
      <c r="B167" s="19" t="s">
        <v>78</v>
      </c>
      <c r="C167" s="20"/>
      <c r="D167" s="20">
        <v>0</v>
      </c>
      <c r="E167" s="22">
        <f>C167+D167</f>
        <v>0</v>
      </c>
      <c r="F167" s="20"/>
      <c r="G167" s="20"/>
      <c r="H167" s="23">
        <f t="shared" ref="H167:H169" si="54">E167-F167</f>
        <v>0</v>
      </c>
    </row>
    <row r="168" spans="1:8" s="15" customFormat="1" x14ac:dyDescent="0.25">
      <c r="A168" s="18"/>
      <c r="B168" s="19" t="s">
        <v>79</v>
      </c>
      <c r="C168" s="20">
        <v>4906493741.5100002</v>
      </c>
      <c r="D168" s="21">
        <v>-27852627.43999958</v>
      </c>
      <c r="E168" s="22">
        <f t="shared" ref="E168:E169" si="55">C168+D168</f>
        <v>4878641114.0700006</v>
      </c>
      <c r="F168" s="20">
        <v>4878641114.0699987</v>
      </c>
      <c r="G168" s="21">
        <v>4878641114.0699987</v>
      </c>
      <c r="H168" s="23">
        <f t="shared" si="54"/>
        <v>0</v>
      </c>
    </row>
    <row r="169" spans="1:8" s="15" customFormat="1" x14ac:dyDescent="0.25">
      <c r="A169" s="18"/>
      <c r="B169" s="19" t="s">
        <v>80</v>
      </c>
      <c r="C169" s="20">
        <v>0</v>
      </c>
      <c r="D169" s="21">
        <v>490959995.82999992</v>
      </c>
      <c r="E169" s="22">
        <f t="shared" si="55"/>
        <v>490959995.82999992</v>
      </c>
      <c r="F169" s="20">
        <v>490959468.2899999</v>
      </c>
      <c r="G169" s="21">
        <v>490959468.2899999</v>
      </c>
      <c r="H169" s="23">
        <f t="shared" si="54"/>
        <v>527.54000002145767</v>
      </c>
    </row>
    <row r="170" spans="1:8" s="15" customFormat="1" ht="4.5" customHeight="1" x14ac:dyDescent="0.25">
      <c r="A170" s="18"/>
      <c r="B170" s="19"/>
      <c r="C170" s="22"/>
      <c r="D170" s="22"/>
      <c r="E170" s="22"/>
      <c r="F170" s="22"/>
      <c r="G170" s="22"/>
      <c r="H170" s="23"/>
    </row>
    <row r="171" spans="1:8" s="15" customFormat="1" x14ac:dyDescent="0.25">
      <c r="A171" s="61" t="s">
        <v>97</v>
      </c>
      <c r="B171" s="62"/>
      <c r="C171" s="13">
        <f t="shared" ref="C171:H171" si="56">SUM(C172:C178)</f>
        <v>0</v>
      </c>
      <c r="D171" s="13">
        <f t="shared" si="56"/>
        <v>429593705.75</v>
      </c>
      <c r="E171" s="13">
        <f t="shared" si="56"/>
        <v>429593705.75</v>
      </c>
      <c r="F171" s="13">
        <f t="shared" si="56"/>
        <v>429593705.75</v>
      </c>
      <c r="G171" s="13">
        <f t="shared" si="56"/>
        <v>429593705.75</v>
      </c>
      <c r="H171" s="14">
        <f t="shared" si="56"/>
        <v>0</v>
      </c>
    </row>
    <row r="172" spans="1:8" s="15" customFormat="1" x14ac:dyDescent="0.25">
      <c r="A172" s="18"/>
      <c r="B172" s="19" t="s">
        <v>82</v>
      </c>
      <c r="C172" s="20">
        <v>0</v>
      </c>
      <c r="D172" s="21">
        <v>83320659.489999995</v>
      </c>
      <c r="E172" s="22">
        <f>C172+D172</f>
        <v>83320659.489999995</v>
      </c>
      <c r="F172" s="20">
        <v>83320659.489999995</v>
      </c>
      <c r="G172" s="21">
        <v>83320659.489999995</v>
      </c>
      <c r="H172" s="23">
        <f t="shared" ref="H172:H178" si="57">E172-F172</f>
        <v>0</v>
      </c>
    </row>
    <row r="173" spans="1:8" s="15" customFormat="1" x14ac:dyDescent="0.25">
      <c r="A173" s="18"/>
      <c r="B173" s="19" t="s">
        <v>83</v>
      </c>
      <c r="C173" s="20">
        <v>0</v>
      </c>
      <c r="D173" s="21">
        <v>291596670.75999999</v>
      </c>
      <c r="E173" s="22">
        <f t="shared" ref="E173:E178" si="58">C173+D173</f>
        <v>291596670.75999999</v>
      </c>
      <c r="F173" s="20">
        <v>291596670.75999999</v>
      </c>
      <c r="G173" s="21">
        <v>291596670.75999999</v>
      </c>
      <c r="H173" s="23">
        <f t="shared" si="57"/>
        <v>0</v>
      </c>
    </row>
    <row r="174" spans="1:8" s="15" customFormat="1" x14ac:dyDescent="0.25">
      <c r="A174" s="18"/>
      <c r="B174" s="19" t="s">
        <v>84</v>
      </c>
      <c r="C174" s="20"/>
      <c r="D174" s="21">
        <v>0</v>
      </c>
      <c r="E174" s="22">
        <f t="shared" si="58"/>
        <v>0</v>
      </c>
      <c r="F174" s="20"/>
      <c r="G174" s="21"/>
      <c r="H174" s="23">
        <f t="shared" si="57"/>
        <v>0</v>
      </c>
    </row>
    <row r="175" spans="1:8" s="15" customFormat="1" x14ac:dyDescent="0.25">
      <c r="A175" s="18"/>
      <c r="B175" s="19" t="s">
        <v>85</v>
      </c>
      <c r="C175" s="20"/>
      <c r="D175" s="21">
        <v>0</v>
      </c>
      <c r="E175" s="22">
        <f t="shared" si="58"/>
        <v>0</v>
      </c>
      <c r="F175" s="20"/>
      <c r="G175" s="21"/>
      <c r="H175" s="23">
        <f t="shared" si="57"/>
        <v>0</v>
      </c>
    </row>
    <row r="176" spans="1:8" s="15" customFormat="1" x14ac:dyDescent="0.25">
      <c r="A176" s="18"/>
      <c r="B176" s="19" t="s">
        <v>86</v>
      </c>
      <c r="C176" s="20"/>
      <c r="D176" s="21">
        <v>0</v>
      </c>
      <c r="E176" s="22">
        <f t="shared" si="58"/>
        <v>0</v>
      </c>
      <c r="F176" s="20"/>
      <c r="G176" s="21"/>
      <c r="H176" s="23">
        <f t="shared" si="57"/>
        <v>0</v>
      </c>
    </row>
    <row r="177" spans="1:8" s="15" customFormat="1" x14ac:dyDescent="0.25">
      <c r="A177" s="18"/>
      <c r="B177" s="19" t="s">
        <v>87</v>
      </c>
      <c r="C177" s="20"/>
      <c r="D177" s="21">
        <v>0</v>
      </c>
      <c r="E177" s="22">
        <f t="shared" si="58"/>
        <v>0</v>
      </c>
      <c r="F177" s="20"/>
      <c r="G177" s="21"/>
      <c r="H177" s="23">
        <f t="shared" si="57"/>
        <v>0</v>
      </c>
    </row>
    <row r="178" spans="1:8" s="15" customFormat="1" x14ac:dyDescent="0.25">
      <c r="A178" s="18"/>
      <c r="B178" s="19" t="s">
        <v>88</v>
      </c>
      <c r="C178" s="20">
        <v>0</v>
      </c>
      <c r="D178" s="21">
        <v>54676375.5</v>
      </c>
      <c r="E178" s="22">
        <f t="shared" si="58"/>
        <v>54676375.5</v>
      </c>
      <c r="F178" s="20">
        <v>54676375.5</v>
      </c>
      <c r="G178" s="21">
        <v>54676375.5</v>
      </c>
      <c r="H178" s="23">
        <f t="shared" si="57"/>
        <v>0</v>
      </c>
    </row>
    <row r="179" spans="1:8" s="15" customFormat="1" ht="5.25" customHeight="1" x14ac:dyDescent="0.25">
      <c r="A179" s="18"/>
      <c r="B179" s="19"/>
      <c r="C179" s="22"/>
      <c r="D179" s="22"/>
      <c r="E179" s="22"/>
      <c r="F179" s="22"/>
      <c r="G179" s="22"/>
      <c r="H179" s="40"/>
    </row>
    <row r="180" spans="1:8" s="15" customFormat="1" x14ac:dyDescent="0.25">
      <c r="A180" s="61" t="s">
        <v>98</v>
      </c>
      <c r="B180" s="62"/>
      <c r="C180" s="13">
        <f t="shared" ref="C180:H180" si="59">C10+C95</f>
        <v>71673189153.000015</v>
      </c>
      <c r="D180" s="13">
        <f t="shared" si="59"/>
        <v>6521776346.3299885</v>
      </c>
      <c r="E180" s="13">
        <f t="shared" si="59"/>
        <v>78194965499.329987</v>
      </c>
      <c r="F180" s="13">
        <f t="shared" si="59"/>
        <v>75045133083.959991</v>
      </c>
      <c r="G180" s="13">
        <f t="shared" si="59"/>
        <v>72889618876.039978</v>
      </c>
      <c r="H180" s="14">
        <f t="shared" si="59"/>
        <v>3149832415.3700008</v>
      </c>
    </row>
    <row r="181" spans="1:8" s="15" customFormat="1" ht="4.5" customHeight="1" x14ac:dyDescent="0.25">
      <c r="A181" s="46"/>
      <c r="B181" s="47"/>
      <c r="C181" s="48"/>
      <c r="D181" s="49"/>
      <c r="E181" s="49"/>
      <c r="F181" s="49"/>
      <c r="G181" s="49"/>
      <c r="H181" s="50"/>
    </row>
    <row r="182" spans="1:8" s="52" customFormat="1" ht="6" customHeight="1" x14ac:dyDescent="0.25">
      <c r="A182" s="51"/>
      <c r="B182" s="51"/>
      <c r="C182" s="51"/>
      <c r="D182" s="51"/>
      <c r="E182" s="51"/>
      <c r="F182" s="51"/>
      <c r="G182" s="51"/>
      <c r="H182" s="51"/>
    </row>
    <row r="183" spans="1:8" s="52" customFormat="1" ht="23.25" customHeight="1" x14ac:dyDescent="0.25">
      <c r="A183" s="80" t="s">
        <v>99</v>
      </c>
      <c r="B183" s="80"/>
      <c r="C183" s="80"/>
      <c r="D183" s="80"/>
      <c r="E183" s="80"/>
      <c r="F183" s="80"/>
      <c r="G183" s="80"/>
      <c r="H183" s="80"/>
    </row>
    <row r="184" spans="1:8" s="52" customFormat="1" x14ac:dyDescent="0.25">
      <c r="A184" s="53" t="s">
        <v>100</v>
      </c>
      <c r="C184" s="54"/>
      <c r="D184" s="54"/>
      <c r="E184" s="54"/>
      <c r="F184" s="54"/>
      <c r="G184" s="54"/>
      <c r="H184" s="55"/>
    </row>
    <row r="185" spans="1:8" s="56" customFormat="1" x14ac:dyDescent="0.25">
      <c r="C185" s="55"/>
      <c r="D185" s="55"/>
      <c r="E185" s="55"/>
      <c r="F185" s="55"/>
      <c r="G185" s="55"/>
      <c r="H185" s="55"/>
    </row>
    <row r="186" spans="1:8" x14ac:dyDescent="0.25">
      <c r="C186" s="57"/>
      <c r="D186" s="57"/>
      <c r="E186" s="57"/>
      <c r="F186" s="57"/>
      <c r="G186" s="57"/>
      <c r="H186" s="57"/>
    </row>
    <row r="187" spans="1:8" x14ac:dyDescent="0.25">
      <c r="C187" s="57"/>
      <c r="D187" s="57"/>
      <c r="E187" s="57"/>
      <c r="F187" s="57"/>
      <c r="G187" s="57"/>
      <c r="H187" s="57"/>
    </row>
    <row r="188" spans="1:8" x14ac:dyDescent="0.25">
      <c r="C188" s="57"/>
      <c r="D188" s="57"/>
      <c r="E188" s="57"/>
      <c r="F188" s="58"/>
      <c r="G188" s="58"/>
      <c r="H188" s="57"/>
    </row>
    <row r="189" spans="1:8" x14ac:dyDescent="0.25">
      <c r="C189" s="59"/>
      <c r="D189" s="59"/>
      <c r="E189" s="59"/>
      <c r="F189" s="59"/>
      <c r="G189" s="59"/>
      <c r="H189" s="59"/>
    </row>
    <row r="190" spans="1:8" x14ac:dyDescent="0.25">
      <c r="C190" s="59"/>
      <c r="D190" s="59"/>
      <c r="E190" s="59"/>
      <c r="F190" s="59"/>
      <c r="G190" s="59"/>
      <c r="H190" s="59"/>
    </row>
    <row r="191" spans="1:8" x14ac:dyDescent="0.25">
      <c r="C191" s="60"/>
      <c r="D191" s="60"/>
      <c r="E191" s="60"/>
      <c r="F191" s="60"/>
      <c r="G191" s="60"/>
      <c r="H191" s="60"/>
    </row>
    <row r="192" spans="1:8" x14ac:dyDescent="0.25">
      <c r="G192" s="57"/>
    </row>
  </sheetData>
  <mergeCells count="37">
    <mergeCell ref="A171:B171"/>
    <mergeCell ref="A180:B180"/>
    <mergeCell ref="A183:H183"/>
    <mergeCell ref="A123:A124"/>
    <mergeCell ref="A130:B130"/>
    <mergeCell ref="A140:B140"/>
    <mergeCell ref="A151:B151"/>
    <mergeCell ref="A156:B156"/>
    <mergeCell ref="A166:B166"/>
    <mergeCell ref="A118:B118"/>
    <mergeCell ref="A38:A39"/>
    <mergeCell ref="A45:B45"/>
    <mergeCell ref="A56:B56"/>
    <mergeCell ref="A67:B67"/>
    <mergeCell ref="A72:B72"/>
    <mergeCell ref="A82:B82"/>
    <mergeCell ref="A87:B87"/>
    <mergeCell ref="A95:B95"/>
    <mergeCell ref="A97:B97"/>
    <mergeCell ref="A106:B106"/>
    <mergeCell ref="A107:A108"/>
    <mergeCell ref="A33:B33"/>
    <mergeCell ref="A1:H1"/>
    <mergeCell ref="A2:H2"/>
    <mergeCell ref="A3:H3"/>
    <mergeCell ref="A4:H4"/>
    <mergeCell ref="A6:B8"/>
    <mergeCell ref="C6:G6"/>
    <mergeCell ref="H6:H8"/>
    <mergeCell ref="C7:C8"/>
    <mergeCell ref="E7:E8"/>
    <mergeCell ref="F7:F8"/>
    <mergeCell ref="G7:G8"/>
    <mergeCell ref="A10:B10"/>
    <mergeCell ref="A12:B12"/>
    <mergeCell ref="A21:B21"/>
    <mergeCell ref="A22:A23"/>
  </mergeCells>
  <dataValidations count="1">
    <dataValidation type="whole" allowBlank="1" showInputMessage="1" showErrorMessage="1" sqref="C9:H181">
      <formula1>-999999999999</formula1>
      <formula2>999999999999</formula2>
    </dataValidation>
  </dataValidations>
  <printOptions horizontalCentered="1"/>
  <pageMargins left="0.51181102362204722" right="0.51181102362204722" top="0.7" bottom="0.47244094488188981" header="0.19685039370078741" footer="0.23622047244094491"/>
  <pageSetup scale="65" firstPageNumber="154" orientation="landscape" useFirstPageNumber="1" r:id="rId1"/>
  <headerFooter>
    <oddHeader>&amp;C&amp;"Encode Sans Medium,Negrita"&amp;10PODER EJECUTIVO 
DEL ESTADO DE TAMAULIPAS&amp;"-,Negrita"&amp;11
&amp;G</oddHeader>
    <oddFooter>&amp;C&amp;G
&amp;"Encode Sans Medium,Negrita"&amp;10Anexos</oddFooter>
  </headerFooter>
  <rowBreaks count="3" manualBreakCount="3">
    <brk id="51" max="16383" man="1"/>
    <brk id="94" max="16383" man="1"/>
    <brk id="139" max="16383" man="1"/>
  </row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LDFAnalitico Egresos COG De</vt:lpstr>
      <vt:lpstr>'LDFAnalitico Egresos COG De'!Área_de_impresión</vt:lpstr>
      <vt:lpstr>'LDFAnalitico Egresos COG De'!Títulos_a_imprimir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Rosa Elena Ortiz Medina</dc:creator>
  <cp:lastModifiedBy>Jose Antonio Torres Gonzalez</cp:lastModifiedBy>
  <dcterms:created xsi:type="dcterms:W3CDTF">2024-01-27T21:08:07Z</dcterms:created>
  <dcterms:modified xsi:type="dcterms:W3CDTF">2024-01-30T19:19:52Z</dcterms:modified>
</cp:coreProperties>
</file>