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stado Analitico Activo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'Estado Analitico Activo'!$A$1:$H$49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12AF7EC2_6A3F_44CE_A251_F987B41D2A95_.wvu.PrintArea" localSheetId="0" hidden="1">'Estado Analitico Activo'!$A$1:$H$45</definedName>
    <definedName name="Z_12AF7EC2_6A3F_44CE_A251_F987B41D2A95_.wvu.Rows" localSheetId="0" hidden="1">'Estado Analitico Activo'!$72:$1048576</definedName>
    <definedName name="Z_65B94904_9918_453B_8D4A_5E3642501900_.wvu.PrintArea" localSheetId="0" hidden="1">'Estado Analitico Activo'!$A$1:$H$49</definedName>
    <definedName name="Z_65B94904_9918_453B_8D4A_5E3642501900_.wvu.Rows" localSheetId="0" hidden="1">'Estado Analitico Activo'!$72:$1048576</definedName>
    <definedName name="Z_6C3CDF40_0DC3_41F2_A664_8DBE6D169CDC_.wvu.Cols" localSheetId="0" hidden="1">'Estado Analitico Activo'!$J:$XFD</definedName>
    <definedName name="Z_6C3CDF40_0DC3_41F2_A664_8DBE6D169CDC_.wvu.PrintArea" localSheetId="0" hidden="1">'Estado Analitico Activo'!$A$1:$H$33</definedName>
    <definedName name="Z_6C3CDF40_0DC3_41F2_A664_8DBE6D169CDC_.wvu.Rows" localSheetId="0" hidden="1">'Estado Analitico Activo'!$72:$1048576,'Estado Analitico Activo'!$62:$71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 s="1"/>
  <c r="H30" i="1"/>
  <c r="G30" i="1"/>
  <c r="G29" i="1"/>
  <c r="H29" i="1" s="1"/>
  <c r="H28" i="1"/>
  <c r="G28" i="1"/>
  <c r="G27" i="1"/>
  <c r="H27" i="1" s="1"/>
  <c r="H26" i="1"/>
  <c r="G26" i="1"/>
  <c r="G25" i="1"/>
  <c r="H25" i="1" s="1"/>
  <c r="H24" i="1"/>
  <c r="G24" i="1"/>
  <c r="G23" i="1"/>
  <c r="H23" i="1" s="1"/>
  <c r="F21" i="1"/>
  <c r="E21" i="1"/>
  <c r="D21" i="1"/>
  <c r="H19" i="1"/>
  <c r="G19" i="1"/>
  <c r="G18" i="1"/>
  <c r="H18" i="1" s="1"/>
  <c r="H17" i="1"/>
  <c r="G17" i="1"/>
  <c r="G16" i="1"/>
  <c r="H16" i="1" s="1"/>
  <c r="H15" i="1"/>
  <c r="G15" i="1"/>
  <c r="G14" i="1"/>
  <c r="H14" i="1" s="1"/>
  <c r="H13" i="1"/>
  <c r="G13" i="1"/>
  <c r="F11" i="1"/>
  <c r="F9" i="1" s="1"/>
  <c r="E11" i="1"/>
  <c r="D11" i="1"/>
  <c r="E9" i="1"/>
  <c r="D9" i="1"/>
  <c r="G9" i="1" s="1"/>
  <c r="H9" i="1" s="1"/>
  <c r="H11" i="1" l="1"/>
  <c r="H21" i="1"/>
  <c r="G21" i="1"/>
  <c r="G11" i="1"/>
</calcChain>
</file>

<file path=xl/sharedStrings.xml><?xml version="1.0" encoding="utf-8"?>
<sst xmlns="http://schemas.openxmlformats.org/spreadsheetml/2006/main" count="32" uniqueCount="32">
  <si>
    <t>Estado Analitico del Activo</t>
  </si>
  <si>
    <t>al 31 de Diciembre de 2023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</si>
  <si>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</si>
  <si>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</si>
  <si>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</si>
  <si>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</si>
  <si>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</si>
  <si>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</si>
  <si>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</si>
  <si>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</si>
  <si>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</si>
  <si>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</si>
  <si>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</si>
  <si>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</si>
  <si>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</si>
  <si>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</si>
  <si>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</si>
  <si>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</si>
  <si>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</si>
  <si>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</si>
  <si>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</si>
  <si>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</si>
  <si>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</si>
  <si>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</si>
  <si>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</si>
  <si>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</si>
  <si>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</si>
  <si>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</si>
  <si>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</si>
  <si>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</si>
  <si>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*Los importes de las columnas de Cargos y Abonos no corresponden necesariamente a los movimientos de altas y/o bajas del período, ya que además de incluir altas y/o bajas tambien son producto del proceso de desagregación de activos en el sistema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</si>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</sst>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Encode Sans Expanded SemiBold"/>
    </font>
    <font>
      <b/>
      <sz val="10"/>
      <name val="Encode Sans Expanded SemiBold"/>
    </font>
    <font>
      <b/>
      <sz val="7"/>
      <name val="Encode Sans Expanded SemiBold"/>
    </font>
    <font>
      <sz val="10"/>
      <name val="Arial"/>
      <family val="2"/>
    </font>
    <font>
      <b/>
      <sz val="9"/>
      <name val="Encode Sans Expanded SemiBold"/>
    </font>
    <font>
      <sz val="9"/>
      <color theme="1"/>
      <name val="Encode Sans Expanded SemiBold"/>
    </font>
    <font>
      <sz val="11"/>
      <color theme="1"/>
      <name val="Encode Sans Expanded SemiBold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Helvetica"/>
      <family val="2"/>
    </font>
    <font>
      <sz val="8"/>
      <color theme="1"/>
      <name val="DIN Pro Regular"/>
      <family val="2"/>
    </font>
    <font>
      <sz val="9"/>
      <color theme="1"/>
      <name val="DIN Pro Regular"/>
      <family val="2"/>
    </font>
    <font>
      <sz val="11"/>
      <color theme="1"/>
      <name val="DIN Pro Regular"/>
      <family val="2"/>
    </font>
    <font>
      <sz val="11"/>
      <color theme="1"/>
      <name val="Helvetica"/>
      <family val="2"/>
    </font>
    <font>
      <sz val="8"/>
      <color theme="1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11"/>
      <name val="Helvetica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160">
    <xf numFmtId="0" fontId="0" fillId="0" borderId="0" xfId="0"/>
    <xf numFmtId="0" fontId="3" fillId="2" borderId="0" xfId="0" applyFont="1" applyFill="1" applyBorder="1"/>
    <xf numFmtId="0" fontId="4" fillId="0" borderId="0" xfId="0" applyFont="1" applyFill="1" applyBorder="1" applyAlignment="1"/>
    <xf numFmtId="4" fontId="3" fillId="2" borderId="0" xfId="0" applyNumberFormat="1" applyFont="1" applyFill="1" applyBorder="1"/>
    <xf numFmtId="4" fontId="3" fillId="0" borderId="0" xfId="0" applyNumberFormat="1" applyFont="1"/>
    <xf numFmtId="0" fontId="3" fillId="0" borderId="0" xfId="0" applyFont="1"/>
    <xf numFmtId="0" fontId="7" fillId="0" borderId="0" xfId="2" applyNumberFormat="1" applyFont="1" applyFill="1" applyBorder="1" applyAlignment="1">
      <alignment vertical="center"/>
    </xf>
    <xf numFmtId="0" fontId="8" fillId="2" borderId="0" xfId="0" applyFont="1" applyFill="1" applyBorder="1"/>
    <xf numFmtId="4" fontId="8" fillId="2" borderId="0" xfId="0" applyNumberFormat="1" applyFont="1" applyFill="1" applyBorder="1"/>
    <xf numFmtId="4" fontId="9" fillId="0" borderId="0" xfId="0" applyNumberFormat="1" applyFont="1"/>
    <xf numFmtId="0" fontId="9" fillId="0" borderId="0" xfId="0" applyFont="1"/>
    <xf numFmtId="0" fontId="10" fillId="3" borderId="2" xfId="3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2" borderId="0" xfId="0" applyFont="1" applyFill="1" applyBorder="1"/>
    <xf numFmtId="4" fontId="10" fillId="2" borderId="0" xfId="0" applyNumberFormat="1" applyFont="1" applyFill="1" applyBorder="1"/>
    <xf numFmtId="4" fontId="1" fillId="0" borderId="0" xfId="0" applyNumberFormat="1" applyFont="1"/>
    <xf numFmtId="0" fontId="1" fillId="0" borderId="0" xfId="0" applyFont="1"/>
    <xf numFmtId="0" fontId="10" fillId="3" borderId="6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 wrapText="1"/>
    </xf>
    <xf numFmtId="0" fontId="11" fillId="2" borderId="2" xfId="2" applyNumberFormat="1" applyFont="1" applyFill="1" applyBorder="1" applyAlignment="1">
      <alignment vertical="center"/>
    </xf>
    <xf numFmtId="0" fontId="11" fillId="2" borderId="3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0" borderId="5" xfId="2" applyNumberFormat="1" applyFont="1" applyFill="1" applyBorder="1" applyAlignment="1">
      <alignment vertical="center"/>
    </xf>
    <xf numFmtId="0" fontId="12" fillId="2" borderId="0" xfId="0" applyFont="1" applyFill="1" applyBorder="1"/>
    <xf numFmtId="4" fontId="12" fillId="2" borderId="0" xfId="0" applyNumberFormat="1" applyFont="1" applyFill="1" applyBorder="1"/>
    <xf numFmtId="0" fontId="13" fillId="2" borderId="5" xfId="0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2" borderId="8" xfId="0" applyNumberFormat="1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5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3" fontId="14" fillId="2" borderId="8" xfId="0" applyNumberFormat="1" applyFont="1" applyFill="1" applyBorder="1" applyAlignment="1">
      <alignment vertical="top"/>
    </xf>
    <xf numFmtId="3" fontId="14" fillId="0" borderId="5" xfId="0" applyNumberFormat="1" applyFont="1" applyFill="1" applyBorder="1" applyAlignment="1">
      <alignment vertical="top"/>
    </xf>
    <xf numFmtId="0" fontId="15" fillId="2" borderId="5" xfId="0" applyFont="1" applyFill="1" applyBorder="1" applyAlignment="1">
      <alignment vertical="top"/>
    </xf>
    <xf numFmtId="3" fontId="13" fillId="2" borderId="0" xfId="1" applyNumberFormat="1" applyFont="1" applyFill="1" applyBorder="1" applyAlignment="1">
      <alignment vertical="top"/>
    </xf>
    <xf numFmtId="3" fontId="13" fillId="2" borderId="8" xfId="1" applyNumberFormat="1" applyFont="1" applyFill="1" applyBorder="1" applyAlignment="1">
      <alignment vertical="top"/>
    </xf>
    <xf numFmtId="3" fontId="13" fillId="0" borderId="5" xfId="1" applyNumberFormat="1" applyFont="1" applyFill="1" applyBorder="1" applyAlignment="1">
      <alignment vertical="top"/>
    </xf>
    <xf numFmtId="0" fontId="17" fillId="2" borderId="0" xfId="0" applyFont="1" applyFill="1" applyBorder="1"/>
    <xf numFmtId="4" fontId="17" fillId="2" borderId="0" xfId="0" applyNumberFormat="1" applyFont="1" applyFill="1" applyBorder="1"/>
    <xf numFmtId="4" fontId="17" fillId="0" borderId="0" xfId="0" applyNumberFormat="1" applyFont="1"/>
    <xf numFmtId="0" fontId="17" fillId="0" borderId="0" xfId="0" applyFont="1"/>
    <xf numFmtId="0" fontId="12" fillId="2" borderId="5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 applyAlignment="1">
      <alignment vertical="top"/>
    </xf>
    <xf numFmtId="3" fontId="12" fillId="0" borderId="5" xfId="0" applyNumberFormat="1" applyFont="1" applyFill="1" applyBorder="1" applyAlignment="1">
      <alignment vertical="top"/>
    </xf>
    <xf numFmtId="4" fontId="18" fillId="2" borderId="0" xfId="0" applyNumberFormat="1" applyFont="1" applyFill="1" applyBorder="1"/>
    <xf numFmtId="3" fontId="19" fillId="0" borderId="0" xfId="1" applyNumberFormat="1" applyFont="1" applyFill="1" applyBorder="1" applyAlignment="1">
      <alignment vertical="top"/>
    </xf>
    <xf numFmtId="3" fontId="19" fillId="0" borderId="0" xfId="1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Fill="1" applyAlignment="1" applyProtection="1">
      <alignment vertical="top"/>
      <protection locked="0"/>
    </xf>
    <xf numFmtId="3" fontId="19" fillId="0" borderId="8" xfId="1" applyNumberFormat="1" applyFont="1" applyFill="1" applyBorder="1" applyAlignment="1">
      <alignment vertical="top"/>
    </xf>
    <xf numFmtId="3" fontId="19" fillId="0" borderId="5" xfId="1" applyNumberFormat="1" applyFont="1" applyFill="1" applyBorder="1" applyAlignment="1">
      <alignment vertical="top"/>
    </xf>
    <xf numFmtId="3" fontId="12" fillId="2" borderId="0" xfId="0" applyNumberFormat="1" applyFont="1" applyFill="1" applyBorder="1"/>
    <xf numFmtId="4" fontId="18" fillId="0" borderId="0" xfId="0" applyNumberFormat="1" applyFont="1"/>
    <xf numFmtId="3" fontId="2" fillId="0" borderId="0" xfId="0" applyNumberFormat="1" applyFont="1"/>
    <xf numFmtId="4" fontId="20" fillId="2" borderId="0" xfId="0" applyNumberFormat="1" applyFont="1" applyFill="1" applyBorder="1"/>
    <xf numFmtId="3" fontId="20" fillId="2" borderId="0" xfId="0" applyNumberFormat="1" applyFont="1" applyFill="1" applyBorder="1"/>
    <xf numFmtId="0" fontId="1" fillId="0" borderId="0" xfId="0" applyFont="1" applyBorder="1"/>
    <xf numFmtId="0" fontId="12" fillId="0" borderId="0" xfId="0" applyFont="1" applyFill="1" applyBorder="1" applyAlignment="1">
      <alignment horizontal="left" vertical="top"/>
    </xf>
    <xf numFmtId="3" fontId="12" fillId="0" borderId="0" xfId="1" applyNumberFormat="1" applyFont="1" applyFill="1" applyBorder="1" applyAlignment="1">
      <alignment vertical="top"/>
    </xf>
    <xf numFmtId="3" fontId="12" fillId="0" borderId="8" xfId="1" applyNumberFormat="1" applyFont="1" applyFill="1" applyBorder="1" applyAlignment="1">
      <alignment vertical="top"/>
    </xf>
    <xf numFmtId="3" fontId="12" fillId="0" borderId="5" xfId="1" applyNumberFormat="1" applyFont="1" applyFill="1" applyBorder="1" applyAlignment="1">
      <alignment vertical="top"/>
    </xf>
    <xf numFmtId="3" fontId="13" fillId="0" borderId="0" xfId="1" applyNumberFormat="1" applyFont="1" applyFill="1" applyBorder="1" applyAlignment="1">
      <alignment vertical="top"/>
    </xf>
    <xf numFmtId="3" fontId="13" fillId="0" borderId="8" xfId="1" applyNumberFormat="1" applyFont="1" applyFill="1" applyBorder="1" applyAlignment="1">
      <alignment vertical="top"/>
    </xf>
    <xf numFmtId="0" fontId="17" fillId="0" borderId="0" xfId="0" applyFont="1" applyBorder="1"/>
    <xf numFmtId="4" fontId="13" fillId="0" borderId="0" xfId="1" applyNumberFormat="1" applyFont="1" applyFill="1" applyBorder="1" applyAlignment="1">
      <alignment vertical="top"/>
    </xf>
    <xf numFmtId="4" fontId="2" fillId="0" borderId="0" xfId="0" applyNumberFormat="1" applyFont="1"/>
    <xf numFmtId="3" fontId="19" fillId="0" borderId="0" xfId="0" applyNumberFormat="1" applyFont="1" applyAlignment="1" applyProtection="1">
      <alignment vertical="top"/>
      <protection locked="0"/>
    </xf>
    <xf numFmtId="3" fontId="19" fillId="0" borderId="0" xfId="0" applyNumberFormat="1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>
      <alignment vertical="top"/>
    </xf>
    <xf numFmtId="0" fontId="1" fillId="0" borderId="0" xfId="0" applyFont="1" applyFill="1" applyBorder="1"/>
    <xf numFmtId="4" fontId="1" fillId="0" borderId="0" xfId="0" applyNumberFormat="1" applyFont="1" applyFill="1"/>
    <xf numFmtId="0" fontId="1" fillId="0" borderId="0" xfId="0" applyFont="1" applyFill="1"/>
    <xf numFmtId="0" fontId="12" fillId="2" borderId="0" xfId="0" applyFont="1" applyFill="1" applyBorder="1" applyAlignment="1">
      <alignment horizontal="left" vertical="top"/>
    </xf>
    <xf numFmtId="3" fontId="12" fillId="2" borderId="0" xfId="1" applyNumberFormat="1" applyFont="1" applyFill="1" applyBorder="1" applyAlignment="1">
      <alignment vertical="top"/>
    </xf>
    <xf numFmtId="3" fontId="12" fillId="2" borderId="0" xfId="0" applyNumberFormat="1" applyFont="1" applyFill="1" applyBorder="1" applyAlignment="1">
      <alignment vertical="top"/>
    </xf>
    <xf numFmtId="3" fontId="12" fillId="2" borderId="8" xfId="0" applyNumberFormat="1" applyFont="1" applyFill="1" applyBorder="1" applyAlignment="1">
      <alignment vertical="top"/>
    </xf>
    <xf numFmtId="0" fontId="12" fillId="2" borderId="6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0" fontId="12" fillId="2" borderId="0" xfId="0" applyFont="1" applyFill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0" borderId="0" xfId="0" applyFont="1" applyFill="1" applyAlignment="1"/>
    <xf numFmtId="0" fontId="2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4" fontId="12" fillId="0" borderId="0" xfId="0" applyNumberFormat="1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vertical="top"/>
    </xf>
    <xf numFmtId="0" fontId="12" fillId="0" borderId="0" xfId="0" applyFont="1" applyFill="1" applyProtection="1"/>
    <xf numFmtId="0" fontId="2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right" vertical="top"/>
    </xf>
    <xf numFmtId="4" fontId="12" fillId="0" borderId="0" xfId="0" applyNumberFormat="1" applyFont="1" applyFill="1" applyProtection="1"/>
    <xf numFmtId="0" fontId="23" fillId="2" borderId="0" xfId="0" applyFont="1" applyFill="1" applyAlignment="1"/>
    <xf numFmtId="0" fontId="24" fillId="0" borderId="0" xfId="0" applyFont="1" applyFill="1" applyBorder="1" applyAlignment="1" applyProtection="1">
      <alignment vertical="top"/>
    </xf>
    <xf numFmtId="0" fontId="25" fillId="2" borderId="0" xfId="0" applyFont="1" applyFill="1" applyAlignment="1">
      <alignment vertical="center"/>
    </xf>
    <xf numFmtId="0" fontId="26" fillId="0" borderId="0" xfId="0" applyFont="1"/>
    <xf numFmtId="0" fontId="25" fillId="2" borderId="0" xfId="0" applyFont="1" applyFill="1" applyAlignment="1"/>
    <xf numFmtId="0" fontId="23" fillId="0" borderId="0" xfId="0" applyFont="1" applyFill="1" applyAlignment="1"/>
    <xf numFmtId="0" fontId="27" fillId="0" borderId="0" xfId="0" applyFont="1" applyBorder="1"/>
    <xf numFmtId="0" fontId="27" fillId="0" borderId="0" xfId="0" applyFont="1"/>
    <xf numFmtId="4" fontId="27" fillId="0" borderId="0" xfId="0" applyNumberFormat="1" applyFont="1"/>
    <xf numFmtId="0" fontId="28" fillId="0" borderId="0" xfId="0" applyFont="1" applyFill="1" applyBorder="1" applyAlignment="1" applyProtection="1">
      <alignment vertical="top"/>
    </xf>
    <xf numFmtId="0" fontId="23" fillId="2" borderId="0" xfId="0" applyFont="1" applyFill="1" applyAlignment="1">
      <alignment vertical="center"/>
    </xf>
    <xf numFmtId="0" fontId="29" fillId="2" borderId="0" xfId="0" applyFont="1" applyFill="1" applyAlignment="1"/>
    <xf numFmtId="0" fontId="30" fillId="0" borderId="0" xfId="0" applyFont="1" applyFill="1" applyBorder="1" applyAlignment="1" applyProtection="1">
      <alignment vertical="top"/>
    </xf>
    <xf numFmtId="0" fontId="29" fillId="2" borderId="0" xfId="0" applyFont="1" applyFill="1" applyAlignment="1">
      <alignment vertical="center"/>
    </xf>
    <xf numFmtId="0" fontId="31" fillId="0" borderId="0" xfId="0" applyFont="1"/>
    <xf numFmtId="0" fontId="29" fillId="0" borderId="0" xfId="0" applyFont="1" applyFill="1" applyAlignment="1"/>
    <xf numFmtId="0" fontId="31" fillId="0" borderId="0" xfId="0" applyFont="1" applyBorder="1"/>
    <xf numFmtId="4" fontId="31" fillId="0" borderId="0" xfId="0" applyNumberFormat="1" applyFont="1"/>
    <xf numFmtId="0" fontId="30" fillId="0" borderId="0" xfId="0" applyFont="1" applyFill="1" applyBorder="1" applyAlignment="1" applyProtection="1">
      <alignment horizontal="left" vertical="top"/>
    </xf>
    <xf numFmtId="3" fontId="30" fillId="0" borderId="0" xfId="0" applyNumberFormat="1" applyFont="1" applyFill="1" applyBorder="1" applyAlignment="1" applyProtection="1">
      <alignment horizontal="left" vertical="top"/>
    </xf>
    <xf numFmtId="0" fontId="31" fillId="0" borderId="0" xfId="0" applyFont="1" applyFill="1" applyBorder="1"/>
    <xf numFmtId="4" fontId="31" fillId="0" borderId="0" xfId="0" applyNumberFormat="1" applyFont="1" applyBorder="1"/>
    <xf numFmtId="0" fontId="29" fillId="0" borderId="0" xfId="0" applyFont="1" applyFill="1" applyProtection="1"/>
    <xf numFmtId="0" fontId="30" fillId="0" borderId="0" xfId="0" applyFont="1" applyFill="1" applyBorder="1" applyAlignment="1" applyProtection="1">
      <alignment horizontal="center" vertical="top"/>
    </xf>
    <xf numFmtId="4" fontId="29" fillId="0" borderId="0" xfId="0" applyNumberFormat="1" applyFont="1" applyFill="1" applyProtection="1"/>
    <xf numFmtId="0" fontId="32" fillId="2" borderId="0" xfId="0" applyFont="1" applyFill="1" applyBorder="1"/>
    <xf numFmtId="0" fontId="33" fillId="2" borderId="0" xfId="0" applyFont="1" applyFill="1" applyBorder="1" applyAlignment="1">
      <alignment vertical="top"/>
    </xf>
    <xf numFmtId="0" fontId="33" fillId="2" borderId="0" xfId="0" applyFont="1" applyFill="1" applyBorder="1"/>
    <xf numFmtId="43" fontId="33" fillId="2" borderId="0" xfId="1" applyFont="1" applyFill="1" applyBorder="1"/>
    <xf numFmtId="0" fontId="33" fillId="2" borderId="0" xfId="0" applyFont="1" applyFill="1" applyBorder="1" applyAlignment="1">
      <alignment vertical="center"/>
    </xf>
    <xf numFmtId="0" fontId="33" fillId="0" borderId="0" xfId="0" applyFont="1" applyFill="1" applyBorder="1"/>
    <xf numFmtId="4" fontId="32" fillId="2" borderId="0" xfId="0" applyNumberFormat="1" applyFont="1" applyFill="1" applyBorder="1"/>
    <xf numFmtId="0" fontId="32" fillId="2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2" fillId="2" borderId="0" xfId="0" applyFont="1" applyFill="1" applyBorder="1" applyAlignment="1"/>
    <xf numFmtId="0" fontId="0" fillId="0" borderId="0" xfId="0" applyBorder="1"/>
    <xf numFmtId="4" fontId="0" fillId="0" borderId="0" xfId="0" applyNumberFormat="1"/>
    <xf numFmtId="0" fontId="33" fillId="2" borderId="0" xfId="0" applyFont="1" applyFill="1" applyBorder="1" applyAlignment="1">
      <alignment vertical="top" wrapText="1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32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>
      <alignment horizontal="left" vertical="top" indent="1"/>
    </xf>
    <xf numFmtId="0" fontId="21" fillId="0" borderId="0" xfId="0" applyFont="1" applyFill="1" applyAlignment="1" applyProtection="1">
      <alignment horizontal="left" vertical="center" wrapText="1"/>
    </xf>
    <xf numFmtId="0" fontId="32" fillId="2" borderId="0" xfId="0" applyFont="1" applyFill="1" applyBorder="1" applyAlignment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123825</xdr:rowOff>
    </xdr:from>
    <xdr:to>
      <xdr:col>1</xdr:col>
      <xdr:colOff>2208781</xdr:colOff>
      <xdr:row>3</xdr:row>
      <xdr:rowOff>207382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13907" b="6551"/>
        <a:stretch/>
      </xdr:blipFill>
      <xdr:spPr>
        <a:xfrm>
          <a:off x="323850" y="114300"/>
          <a:ext cx="1961131" cy="721732"/>
        </a:xfrm>
        <a:prstGeom prst="rect">
          <a:avLst/>
        </a:prstGeom>
      </xdr:spPr>
    </xdr:pic>
    <xdr:clientData/>
  </xdr:twoCellAnchor>
  <xdr:oneCellAnchor>
    <xdr:from>
      <xdr:col>0</xdr:col>
      <xdr:colOff>25979</xdr:colOff>
      <xdr:row>45</xdr:row>
      <xdr:rowOff>0</xdr:rowOff>
    </xdr:from>
    <xdr:ext cx="2701636" cy="252633"/>
    <xdr:sp macro="" textlink="">
      <xdr:nvSpPr>
        <xdr:cNvPr id="3" name="7 CuadroTexto"/>
        <xdr:cNvSpPr txBox="1"/>
      </xdr:nvSpPr>
      <xdr:spPr>
        <a:xfrm>
          <a:off x="25979" y="7628659"/>
          <a:ext cx="2701636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4</xdr:col>
      <xdr:colOff>574806</xdr:colOff>
      <xdr:row>44</xdr:row>
      <xdr:rowOff>181853</xdr:rowOff>
    </xdr:from>
    <xdr:ext cx="2992747" cy="252633"/>
    <xdr:sp macro="" textlink="">
      <xdr:nvSpPr>
        <xdr:cNvPr id="4" name="7 CuadroTexto"/>
        <xdr:cNvSpPr txBox="1"/>
      </xdr:nvSpPr>
      <xdr:spPr>
        <a:xfrm>
          <a:off x="5138147" y="7620012"/>
          <a:ext cx="2992747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6</xdr:col>
      <xdr:colOff>472797</xdr:colOff>
      <xdr:row>44</xdr:row>
      <xdr:rowOff>173200</xdr:rowOff>
    </xdr:from>
    <xdr:ext cx="2895600" cy="638175"/>
    <xdr:sp macro="" textlink="">
      <xdr:nvSpPr>
        <xdr:cNvPr id="5" name="7 CuadroTexto"/>
        <xdr:cNvSpPr txBox="1"/>
      </xdr:nvSpPr>
      <xdr:spPr>
        <a:xfrm>
          <a:off x="7988022" y="7593175"/>
          <a:ext cx="289560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1</xdr:col>
      <xdr:colOff>2563095</xdr:colOff>
      <xdr:row>44</xdr:row>
      <xdr:rowOff>187919</xdr:rowOff>
    </xdr:from>
    <xdr:to>
      <xdr:col>4</xdr:col>
      <xdr:colOff>761619</xdr:colOff>
      <xdr:row>48</xdr:row>
      <xdr:rowOff>111684</xdr:rowOff>
    </xdr:to>
    <xdr:sp macro="" textlink="">
      <xdr:nvSpPr>
        <xdr:cNvPr id="6" name="7 CuadroTexto"/>
        <xdr:cNvSpPr txBox="1"/>
      </xdr:nvSpPr>
      <xdr:spPr>
        <a:xfrm>
          <a:off x="2639295" y="7607894"/>
          <a:ext cx="2684799" cy="6857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 editAs="oneCell">
    <xdr:from>
      <xdr:col>6</xdr:col>
      <xdr:colOff>1151659</xdr:colOff>
      <xdr:row>0</xdr:row>
      <xdr:rowOff>25977</xdr:rowOff>
    </xdr:from>
    <xdr:to>
      <xdr:col>7</xdr:col>
      <xdr:colOff>497883</xdr:colOff>
      <xdr:row>4</xdr:row>
      <xdr:rowOff>43118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6884" y="25977"/>
          <a:ext cx="784499" cy="874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P88"/>
  <sheetViews>
    <sheetView showGridLines="0" tabSelected="1" topLeftCell="B1" zoomScale="110" zoomScaleNormal="110" workbookViewId="0">
      <selection activeCell="G41" sqref="G41"/>
    </sheetView>
  </sheetViews>
  <sheetFormatPr baseColWidth="10" defaultColWidth="8" defaultRowHeight="15" customHeight="1" zeroHeight="1" x14ac:dyDescent="0.25"/>
  <cols>
    <col min="1" max="1" width="1.140625" customWidth="1"/>
    <col min="2" max="2" width="42.85546875" customWidth="1"/>
    <col min="3" max="3" width="33.28515625" hidden="1" customWidth="1"/>
    <col min="4" max="4" width="24.42578125" customWidth="1"/>
    <col min="5" max="5" width="22.5703125" customWidth="1"/>
    <col min="6" max="6" width="21.7109375" customWidth="1"/>
    <col min="7" max="7" width="21.5703125" customWidth="1"/>
    <col min="8" max="8" width="19.85546875" bestFit="1" customWidth="1"/>
    <col min="9" max="9" width="2.7109375" style="144" customWidth="1"/>
    <col min="10" max="10" width="2.42578125" style="140" customWidth="1"/>
    <col min="11" max="11" width="13" customWidth="1"/>
    <col min="12" max="12" width="16.85546875" style="141" customWidth="1"/>
    <col min="13" max="13" width="15.7109375" style="141" customWidth="1"/>
    <col min="14" max="14" width="13.28515625" style="141" customWidth="1"/>
    <col min="15" max="15" width="14.5703125" customWidth="1"/>
  </cols>
  <sheetData>
    <row r="1" spans="1:15" s="5" customFormat="1" ht="9" customHeight="1" x14ac:dyDescent="0.45">
      <c r="A1" s="1"/>
      <c r="B1" s="154"/>
      <c r="C1" s="154"/>
      <c r="D1" s="154"/>
      <c r="E1" s="154"/>
      <c r="F1" s="154"/>
      <c r="G1" s="154"/>
      <c r="H1" s="154"/>
      <c r="I1" s="2"/>
      <c r="J1" s="1"/>
      <c r="K1" s="1"/>
      <c r="L1" s="3"/>
      <c r="M1" s="4"/>
      <c r="N1" s="4"/>
    </row>
    <row r="2" spans="1:15" s="5" customFormat="1" ht="18" customHeight="1" x14ac:dyDescent="0.45">
      <c r="A2" s="1"/>
      <c r="B2" s="155" t="s">
        <v>0</v>
      </c>
      <c r="C2" s="155"/>
      <c r="D2" s="155"/>
      <c r="E2" s="155"/>
      <c r="F2" s="155"/>
      <c r="G2" s="155"/>
      <c r="H2" s="155"/>
      <c r="I2" s="2"/>
      <c r="J2" s="1"/>
      <c r="K2" s="1"/>
      <c r="L2" s="3"/>
      <c r="M2" s="4"/>
      <c r="N2" s="4"/>
    </row>
    <row r="3" spans="1:15" s="5" customFormat="1" ht="22.5" customHeight="1" x14ac:dyDescent="0.45">
      <c r="A3" s="1"/>
      <c r="B3" s="155" t="s">
        <v>1</v>
      </c>
      <c r="C3" s="155"/>
      <c r="D3" s="155"/>
      <c r="E3" s="155"/>
      <c r="F3" s="155"/>
      <c r="G3" s="155"/>
      <c r="H3" s="155"/>
      <c r="I3" s="2"/>
      <c r="J3" s="1"/>
      <c r="K3" s="1"/>
      <c r="L3" s="3"/>
      <c r="M3" s="4"/>
      <c r="N3" s="4"/>
    </row>
    <row r="4" spans="1:15" s="5" customFormat="1" ht="18" customHeight="1" x14ac:dyDescent="0.45">
      <c r="A4" s="1"/>
      <c r="B4" s="156" t="s">
        <v>2</v>
      </c>
      <c r="C4" s="156"/>
      <c r="D4" s="156"/>
      <c r="E4" s="156"/>
      <c r="F4" s="156"/>
      <c r="G4" s="156"/>
      <c r="H4" s="156"/>
      <c r="I4" s="2"/>
      <c r="J4" s="1"/>
      <c r="K4" s="1"/>
      <c r="L4" s="3"/>
      <c r="M4" s="4"/>
      <c r="N4" s="4"/>
    </row>
    <row r="5" spans="1:15" s="10" customFormat="1" ht="6" customHeight="1" x14ac:dyDescent="0.55000000000000004">
      <c r="A5" s="157"/>
      <c r="B5" s="157"/>
      <c r="C5" s="157"/>
      <c r="D5" s="157"/>
      <c r="E5" s="157"/>
      <c r="F5" s="157"/>
      <c r="G5" s="157"/>
      <c r="H5" s="157"/>
      <c r="I5" s="6"/>
      <c r="J5" s="7"/>
      <c r="K5" s="7"/>
      <c r="L5" s="8"/>
      <c r="M5" s="9"/>
      <c r="N5" s="9"/>
    </row>
    <row r="6" spans="1:15" s="19" customFormat="1" x14ac:dyDescent="0.25">
      <c r="A6" s="11"/>
      <c r="B6" s="158" t="s">
        <v>3</v>
      </c>
      <c r="C6" s="158"/>
      <c r="D6" s="12" t="s">
        <v>4</v>
      </c>
      <c r="E6" s="12" t="s">
        <v>5</v>
      </c>
      <c r="F6" s="13" t="s">
        <v>6</v>
      </c>
      <c r="G6" s="13" t="s">
        <v>7</v>
      </c>
      <c r="H6" s="14" t="s">
        <v>8</v>
      </c>
      <c r="I6" s="15"/>
      <c r="J6" s="16"/>
      <c r="K6" s="16"/>
      <c r="L6" s="17"/>
      <c r="M6" s="18"/>
      <c r="N6" s="18"/>
    </row>
    <row r="7" spans="1:15" s="19" customFormat="1" x14ac:dyDescent="0.25">
      <c r="A7" s="20"/>
      <c r="B7" s="159"/>
      <c r="C7" s="159"/>
      <c r="D7" s="21">
        <v>1</v>
      </c>
      <c r="E7" s="21">
        <v>2</v>
      </c>
      <c r="F7" s="22">
        <v>3</v>
      </c>
      <c r="G7" s="22" t="s">
        <v>9</v>
      </c>
      <c r="H7" s="23" t="s">
        <v>10</v>
      </c>
      <c r="I7" s="15"/>
      <c r="J7" s="16"/>
      <c r="K7" s="16"/>
      <c r="L7" s="17"/>
      <c r="M7" s="18"/>
      <c r="N7" s="18"/>
    </row>
    <row r="8" spans="1:15" s="19" customFormat="1" ht="3.75" customHeight="1" x14ac:dyDescent="0.25">
      <c r="A8" s="24"/>
      <c r="B8" s="25"/>
      <c r="C8" s="25"/>
      <c r="D8" s="25"/>
      <c r="E8" s="25"/>
      <c r="F8" s="25"/>
      <c r="G8" s="25"/>
      <c r="H8" s="26"/>
      <c r="I8" s="27"/>
      <c r="J8" s="28"/>
      <c r="K8" s="28"/>
      <c r="L8" s="29"/>
      <c r="M8" s="18"/>
      <c r="N8" s="18"/>
    </row>
    <row r="9" spans="1:15" s="38" customFormat="1" ht="16.5" customHeight="1" x14ac:dyDescent="0.25">
      <c r="A9" s="30"/>
      <c r="B9" s="152" t="s">
        <v>11</v>
      </c>
      <c r="C9" s="152"/>
      <c r="D9" s="31">
        <f>D11+D21</f>
        <v>32113093635</v>
      </c>
      <c r="E9" s="31">
        <f>E11+E21</f>
        <v>1919431353987.5798</v>
      </c>
      <c r="F9" s="31">
        <f>F11+F21</f>
        <v>1914418865138.0601</v>
      </c>
      <c r="G9" s="32">
        <f>D9+E9-F9</f>
        <v>37125582484.519775</v>
      </c>
      <c r="H9" s="33">
        <f>G9-D9</f>
        <v>5012488849.5197754</v>
      </c>
      <c r="I9" s="34"/>
      <c r="J9" s="35"/>
      <c r="K9" s="36"/>
      <c r="L9" s="36"/>
      <c r="M9" s="37"/>
      <c r="N9" s="37"/>
    </row>
    <row r="10" spans="1:15" s="19" customFormat="1" ht="4.5" customHeight="1" x14ac:dyDescent="0.25">
      <c r="A10" s="39"/>
      <c r="B10" s="40"/>
      <c r="C10" s="40"/>
      <c r="D10" s="41"/>
      <c r="E10" s="41"/>
      <c r="F10" s="41"/>
      <c r="G10" s="41"/>
      <c r="H10" s="42"/>
      <c r="I10" s="43"/>
      <c r="J10" s="28"/>
      <c r="K10" s="28"/>
      <c r="L10" s="29"/>
      <c r="M10" s="18"/>
      <c r="N10" s="18"/>
    </row>
    <row r="11" spans="1:15" s="51" customFormat="1" ht="12.75" x14ac:dyDescent="0.2">
      <c r="A11" s="44"/>
      <c r="B11" s="153" t="s">
        <v>12</v>
      </c>
      <c r="C11" s="153"/>
      <c r="D11" s="45">
        <f>SUM(D13:D19)</f>
        <v>3964574665</v>
      </c>
      <c r="E11" s="45">
        <f>SUM(E13:E19)</f>
        <v>1891972754043.8999</v>
      </c>
      <c r="F11" s="45">
        <f>SUM(F13:F19)</f>
        <v>1886685486557</v>
      </c>
      <c r="G11" s="45">
        <f>SUM(G13:G19)</f>
        <v>9251842151.9001007</v>
      </c>
      <c r="H11" s="46">
        <f>SUM(H13:H19)</f>
        <v>5287267486.9001007</v>
      </c>
      <c r="I11" s="47"/>
      <c r="J11" s="48"/>
      <c r="K11" s="48"/>
      <c r="L11" s="49"/>
      <c r="M11" s="50"/>
      <c r="N11" s="50"/>
    </row>
    <row r="12" spans="1:15" s="19" customFormat="1" ht="6" customHeight="1" x14ac:dyDescent="0.25">
      <c r="A12" s="52"/>
      <c r="B12" s="53"/>
      <c r="C12" s="53"/>
      <c r="D12" s="54"/>
      <c r="E12" s="54"/>
      <c r="F12" s="54"/>
      <c r="G12" s="54"/>
      <c r="H12" s="55"/>
      <c r="I12" s="56"/>
      <c r="J12" s="28"/>
      <c r="K12" s="28"/>
      <c r="L12" s="57"/>
      <c r="M12" s="29"/>
      <c r="N12" s="18"/>
    </row>
    <row r="13" spans="1:15" s="19" customFormat="1" ht="15" customHeight="1" x14ac:dyDescent="0.25">
      <c r="A13" s="52"/>
      <c r="B13" s="147" t="s">
        <v>13</v>
      </c>
      <c r="C13" s="147"/>
      <c r="D13" s="58">
        <v>2383637662</v>
      </c>
      <c r="E13" s="59">
        <v>1855450436649.1001</v>
      </c>
      <c r="F13" s="60">
        <v>1851032540199</v>
      </c>
      <c r="G13" s="58">
        <f t="shared" ref="G13:G19" si="0">D13+E13-F13</f>
        <v>6801534112.1000977</v>
      </c>
      <c r="H13" s="61">
        <f>G13-D13</f>
        <v>4417896450.1000977</v>
      </c>
      <c r="I13" s="62"/>
      <c r="J13" s="63"/>
      <c r="K13" s="60"/>
      <c r="L13" s="60"/>
      <c r="M13" s="60"/>
      <c r="N13" s="50"/>
    </row>
    <row r="14" spans="1:15" s="19" customFormat="1" ht="14.45" customHeight="1" x14ac:dyDescent="0.25">
      <c r="A14" s="52"/>
      <c r="B14" s="147" t="s">
        <v>14</v>
      </c>
      <c r="C14" s="147"/>
      <c r="D14" s="58">
        <v>900033707</v>
      </c>
      <c r="E14" s="59">
        <v>19630713354.150002</v>
      </c>
      <c r="F14" s="60">
        <v>19561932587</v>
      </c>
      <c r="G14" s="58">
        <f t="shared" si="0"/>
        <v>968814474.15000153</v>
      </c>
      <c r="H14" s="61">
        <f t="shared" ref="H14:H19" si="1">G14-D14</f>
        <v>68780767.150001526</v>
      </c>
      <c r="I14" s="62"/>
      <c r="J14" s="28"/>
      <c r="K14" s="28"/>
      <c r="L14" s="64"/>
      <c r="M14" s="29"/>
      <c r="N14" s="18"/>
    </row>
    <row r="15" spans="1:15" s="19" customFormat="1" ht="14.45" customHeight="1" x14ac:dyDescent="0.25">
      <c r="A15" s="52"/>
      <c r="B15" s="147" t="s">
        <v>15</v>
      </c>
      <c r="C15" s="147"/>
      <c r="D15" s="58">
        <v>680817034</v>
      </c>
      <c r="E15" s="59">
        <v>16891604040.65</v>
      </c>
      <c r="F15" s="60">
        <v>16091013771</v>
      </c>
      <c r="G15" s="58">
        <f>D15+E15-F15</f>
        <v>1481407303.6500015</v>
      </c>
      <c r="H15" s="61">
        <f t="shared" si="1"/>
        <v>800590269.65000153</v>
      </c>
      <c r="I15" s="62"/>
      <c r="J15" s="28"/>
      <c r="K15" s="60"/>
      <c r="L15" s="60"/>
      <c r="M15" s="60"/>
      <c r="N15" s="60"/>
      <c r="O15" s="65"/>
    </row>
    <row r="16" spans="1:15" s="19" customFormat="1" ht="15.75" x14ac:dyDescent="0.25">
      <c r="A16" s="52"/>
      <c r="B16" s="147" t="s">
        <v>16</v>
      </c>
      <c r="C16" s="147"/>
      <c r="D16" s="58">
        <v>0</v>
      </c>
      <c r="E16" s="59">
        <v>0</v>
      </c>
      <c r="F16" s="59">
        <v>0</v>
      </c>
      <c r="G16" s="58">
        <f t="shared" si="0"/>
        <v>0</v>
      </c>
      <c r="H16" s="61">
        <f t="shared" si="1"/>
        <v>0</v>
      </c>
      <c r="I16" s="62"/>
      <c r="J16" s="28"/>
      <c r="K16" s="28"/>
      <c r="L16" s="66"/>
      <c r="M16" s="67"/>
      <c r="N16" s="18"/>
    </row>
    <row r="17" spans="1:14" s="19" customFormat="1" ht="15.75" x14ac:dyDescent="0.25">
      <c r="A17" s="52"/>
      <c r="B17" s="147" t="s">
        <v>17</v>
      </c>
      <c r="C17" s="147"/>
      <c r="D17" s="58">
        <v>0</v>
      </c>
      <c r="E17" s="59">
        <v>0</v>
      </c>
      <c r="F17" s="59">
        <v>0</v>
      </c>
      <c r="G17" s="58">
        <f t="shared" si="0"/>
        <v>0</v>
      </c>
      <c r="H17" s="61">
        <f t="shared" si="1"/>
        <v>0</v>
      </c>
      <c r="I17" s="62"/>
      <c r="J17" s="28"/>
      <c r="K17" s="28"/>
      <c r="L17" s="57"/>
      <c r="M17" s="29"/>
      <c r="N17" s="18"/>
    </row>
    <row r="18" spans="1:14" s="19" customFormat="1" ht="15.75" x14ac:dyDescent="0.25">
      <c r="A18" s="52"/>
      <c r="B18" s="147" t="s">
        <v>18</v>
      </c>
      <c r="C18" s="147"/>
      <c r="D18" s="58">
        <v>0</v>
      </c>
      <c r="E18" s="59">
        <v>0</v>
      </c>
      <c r="F18" s="59">
        <v>0</v>
      </c>
      <c r="G18" s="58">
        <f t="shared" si="0"/>
        <v>0</v>
      </c>
      <c r="H18" s="61">
        <f t="shared" si="1"/>
        <v>0</v>
      </c>
      <c r="I18" s="62"/>
      <c r="J18" s="28"/>
      <c r="K18" s="28"/>
      <c r="L18" s="57"/>
      <c r="M18" s="29"/>
      <c r="N18" s="18"/>
    </row>
    <row r="19" spans="1:14" s="19" customFormat="1" ht="15.75" x14ac:dyDescent="0.25">
      <c r="A19" s="52"/>
      <c r="B19" s="147" t="s">
        <v>19</v>
      </c>
      <c r="C19" s="147"/>
      <c r="D19" s="58">
        <v>86262</v>
      </c>
      <c r="E19" s="59">
        <v>0</v>
      </c>
      <c r="F19" s="59">
        <v>0</v>
      </c>
      <c r="G19" s="58">
        <f t="shared" si="0"/>
        <v>86262</v>
      </c>
      <c r="H19" s="61">
        <f t="shared" si="1"/>
        <v>0</v>
      </c>
      <c r="I19" s="62"/>
      <c r="J19" s="68"/>
      <c r="L19" s="64"/>
      <c r="M19" s="18"/>
      <c r="N19" s="18"/>
    </row>
    <row r="20" spans="1:14" s="19" customFormat="1" ht="12.75" customHeight="1" x14ac:dyDescent="0.25">
      <c r="A20" s="52"/>
      <c r="B20" s="69"/>
      <c r="C20" s="69"/>
      <c r="D20" s="70"/>
      <c r="E20" s="70"/>
      <c r="F20" s="70"/>
      <c r="G20" s="70"/>
      <c r="H20" s="71"/>
      <c r="I20" s="72"/>
      <c r="J20" s="68"/>
      <c r="L20" s="18"/>
      <c r="M20" s="18"/>
      <c r="N20" s="18"/>
    </row>
    <row r="21" spans="1:14" s="51" customFormat="1" x14ac:dyDescent="0.25">
      <c r="A21" s="44"/>
      <c r="B21" s="151" t="s">
        <v>20</v>
      </c>
      <c r="C21" s="151"/>
      <c r="D21" s="73">
        <f>SUM(D23:D31)</f>
        <v>28148518970</v>
      </c>
      <c r="E21" s="73">
        <f>SUM(E23:E31)</f>
        <v>27458599943.68</v>
      </c>
      <c r="F21" s="73">
        <f>SUM(F23:F31)</f>
        <v>27733378581.060001</v>
      </c>
      <c r="G21" s="73">
        <f>SUM(G23:G31)</f>
        <v>27873740332.619999</v>
      </c>
      <c r="H21" s="74">
        <f>SUM(H23:H31)</f>
        <v>-274778637.37999827</v>
      </c>
      <c r="I21" s="47"/>
      <c r="J21" s="75"/>
      <c r="K21" s="76"/>
      <c r="L21" s="76"/>
      <c r="M21" s="76"/>
      <c r="N21" s="77"/>
    </row>
    <row r="22" spans="1:14" s="19" customFormat="1" ht="8.25" customHeight="1" x14ac:dyDescent="0.25">
      <c r="A22" s="52"/>
      <c r="B22" s="53"/>
      <c r="C22" s="69"/>
      <c r="D22" s="54"/>
      <c r="E22" s="54"/>
      <c r="F22" s="54"/>
      <c r="G22" s="54"/>
      <c r="H22" s="55"/>
      <c r="I22" s="56"/>
      <c r="J22" s="68"/>
      <c r="L22" s="18"/>
      <c r="N22" s="18"/>
    </row>
    <row r="23" spans="1:14" s="19" customFormat="1" ht="15" customHeight="1" x14ac:dyDescent="0.25">
      <c r="A23" s="52"/>
      <c r="B23" s="147" t="s">
        <v>21</v>
      </c>
      <c r="C23" s="147"/>
      <c r="D23" s="58">
        <v>2074584248</v>
      </c>
      <c r="E23" s="59">
        <v>21401063235.09</v>
      </c>
      <c r="F23" s="59">
        <v>20658896005.09</v>
      </c>
      <c r="G23" s="58">
        <f>D23+E23-F23</f>
        <v>2816751478</v>
      </c>
      <c r="H23" s="61">
        <f t="shared" ref="H23:H31" si="2">G23-D23</f>
        <v>742167230</v>
      </c>
      <c r="I23" s="62"/>
      <c r="J23" s="68"/>
      <c r="K23" s="18"/>
      <c r="L23" s="18"/>
      <c r="M23" s="76"/>
      <c r="N23" s="18"/>
    </row>
    <row r="24" spans="1:14" s="19" customFormat="1" ht="15" customHeight="1" x14ac:dyDescent="0.25">
      <c r="A24" s="52"/>
      <c r="B24" s="147" t="s">
        <v>22</v>
      </c>
      <c r="C24" s="147"/>
      <c r="D24" s="58">
        <v>341466435</v>
      </c>
      <c r="E24" s="78">
        <v>3796967.3</v>
      </c>
      <c r="F24" s="59">
        <v>2215446.0699999998</v>
      </c>
      <c r="G24" s="58">
        <f t="shared" ref="G24:G31" si="3">D24+E24-F24</f>
        <v>343047956.23000002</v>
      </c>
      <c r="H24" s="61">
        <f t="shared" si="2"/>
        <v>1581521.2300000191</v>
      </c>
      <c r="I24" s="62"/>
      <c r="J24" s="68"/>
      <c r="K24" s="18"/>
      <c r="L24" s="18"/>
      <c r="M24" s="18"/>
      <c r="N24" s="18"/>
    </row>
    <row r="25" spans="1:14" s="19" customFormat="1" ht="15" customHeight="1" x14ac:dyDescent="0.25">
      <c r="A25" s="52"/>
      <c r="B25" s="147" t="s">
        <v>23</v>
      </c>
      <c r="C25" s="147"/>
      <c r="D25" s="58">
        <v>17891131780</v>
      </c>
      <c r="E25" s="78">
        <v>2846088972.9699998</v>
      </c>
      <c r="F25" s="79">
        <v>3600961523.2199998</v>
      </c>
      <c r="G25" s="58">
        <f>D25+E25-F25</f>
        <v>17136259229.750002</v>
      </c>
      <c r="H25" s="61">
        <f t="shared" si="2"/>
        <v>-754872550.24999809</v>
      </c>
      <c r="I25" s="62"/>
      <c r="J25" s="68"/>
      <c r="K25" s="18"/>
      <c r="L25" s="18"/>
      <c r="M25" s="18"/>
      <c r="N25" s="18"/>
    </row>
    <row r="26" spans="1:14" s="19" customFormat="1" ht="15" customHeight="1" x14ac:dyDescent="0.25">
      <c r="A26" s="52"/>
      <c r="B26" s="147" t="s">
        <v>24</v>
      </c>
      <c r="C26" s="147"/>
      <c r="D26" s="58">
        <v>3652572668</v>
      </c>
      <c r="E26" s="59">
        <v>1263899776.1099999</v>
      </c>
      <c r="F26" s="59">
        <v>365233473</v>
      </c>
      <c r="G26" s="58">
        <f t="shared" si="3"/>
        <v>4551238971.1099997</v>
      </c>
      <c r="H26" s="61">
        <f t="shared" si="2"/>
        <v>898666303.10999966</v>
      </c>
      <c r="I26" s="62"/>
      <c r="J26" s="68"/>
      <c r="K26" s="18"/>
      <c r="L26" s="18"/>
      <c r="M26" s="18"/>
      <c r="N26" s="18"/>
    </row>
    <row r="27" spans="1:14" s="19" customFormat="1" ht="15" customHeight="1" x14ac:dyDescent="0.25">
      <c r="A27" s="52"/>
      <c r="B27" s="147" t="s">
        <v>25</v>
      </c>
      <c r="C27" s="147"/>
      <c r="D27" s="58">
        <v>724487722</v>
      </c>
      <c r="E27" s="59">
        <v>492823252.30000001</v>
      </c>
      <c r="F27" s="59">
        <v>477862468.30000001</v>
      </c>
      <c r="G27" s="58">
        <f t="shared" si="3"/>
        <v>739448506</v>
      </c>
      <c r="H27" s="61">
        <f t="shared" si="2"/>
        <v>14960784</v>
      </c>
      <c r="I27" s="62"/>
      <c r="J27" s="68"/>
      <c r="K27" s="18"/>
      <c r="L27" s="18"/>
      <c r="M27" s="18"/>
      <c r="N27" s="18"/>
    </row>
    <row r="28" spans="1:14" s="19" customFormat="1" x14ac:dyDescent="0.25">
      <c r="A28" s="52"/>
      <c r="B28" s="147" t="s">
        <v>26</v>
      </c>
      <c r="C28" s="147"/>
      <c r="D28" s="58">
        <v>-3698402076</v>
      </c>
      <c r="E28" s="59">
        <v>499649917.35000002</v>
      </c>
      <c r="F28" s="59">
        <v>1467471902.5</v>
      </c>
      <c r="G28" s="58">
        <f t="shared" si="3"/>
        <v>-4666224061.1499996</v>
      </c>
      <c r="H28" s="61">
        <f t="shared" si="2"/>
        <v>-967821985.14999962</v>
      </c>
      <c r="I28" s="62"/>
      <c r="J28" s="68"/>
      <c r="K28" s="18"/>
      <c r="L28" s="18"/>
      <c r="M28" s="18"/>
      <c r="N28" s="18"/>
    </row>
    <row r="29" spans="1:14" s="83" customFormat="1" ht="14.45" customHeight="1" x14ac:dyDescent="0.25">
      <c r="A29" s="80"/>
      <c r="B29" s="147" t="s">
        <v>27</v>
      </c>
      <c r="C29" s="147"/>
      <c r="D29" s="58">
        <v>7030426990</v>
      </c>
      <c r="E29" s="60">
        <v>951277822.55999994</v>
      </c>
      <c r="F29" s="60">
        <v>1159301535.5699999</v>
      </c>
      <c r="G29" s="58">
        <f t="shared" si="3"/>
        <v>6822403276.9899998</v>
      </c>
      <c r="H29" s="61">
        <f t="shared" si="2"/>
        <v>-208023713.01000023</v>
      </c>
      <c r="I29" s="62"/>
      <c r="J29" s="81"/>
      <c r="K29" s="82"/>
      <c r="L29" s="82"/>
      <c r="M29" s="18"/>
      <c r="N29" s="82"/>
    </row>
    <row r="30" spans="1:14" s="19" customFormat="1" x14ac:dyDescent="0.25">
      <c r="A30" s="52"/>
      <c r="B30" s="147" t="s">
        <v>28</v>
      </c>
      <c r="C30" s="147"/>
      <c r="D30" s="58">
        <v>0</v>
      </c>
      <c r="E30" s="58">
        <v>0</v>
      </c>
      <c r="F30" s="59">
        <v>0</v>
      </c>
      <c r="G30" s="58">
        <f t="shared" si="3"/>
        <v>0</v>
      </c>
      <c r="H30" s="61">
        <f t="shared" si="2"/>
        <v>0</v>
      </c>
      <c r="I30" s="62"/>
      <c r="J30" s="68"/>
      <c r="L30" s="18"/>
      <c r="M30" s="82"/>
      <c r="N30" s="18"/>
    </row>
    <row r="31" spans="1:14" s="19" customFormat="1" ht="14.45" customHeight="1" x14ac:dyDescent="0.25">
      <c r="A31" s="52"/>
      <c r="B31" s="147" t="s">
        <v>29</v>
      </c>
      <c r="C31" s="147"/>
      <c r="D31" s="58">
        <v>132251203</v>
      </c>
      <c r="E31" s="59">
        <v>0</v>
      </c>
      <c r="F31" s="59">
        <v>1436227.31</v>
      </c>
      <c r="G31" s="58">
        <f t="shared" si="3"/>
        <v>130814975.69</v>
      </c>
      <c r="H31" s="61">
        <f t="shared" si="2"/>
        <v>-1436227.3100000024</v>
      </c>
      <c r="I31" s="62"/>
      <c r="J31" s="68"/>
      <c r="L31" s="18"/>
      <c r="M31" s="18"/>
      <c r="N31" s="18"/>
    </row>
    <row r="32" spans="1:14" s="19" customFormat="1" ht="7.5" customHeight="1" x14ac:dyDescent="0.25">
      <c r="A32" s="52"/>
      <c r="B32" s="84"/>
      <c r="C32" s="84"/>
      <c r="D32" s="85"/>
      <c r="E32" s="86"/>
      <c r="F32" s="86"/>
      <c r="G32" s="86"/>
      <c r="H32" s="87"/>
      <c r="I32" s="56"/>
      <c r="J32" s="68"/>
      <c r="L32" s="18"/>
      <c r="M32" s="18"/>
      <c r="N32" s="18"/>
    </row>
    <row r="33" spans="1:14" s="19" customFormat="1" ht="6" customHeight="1" x14ac:dyDescent="0.25">
      <c r="A33" s="88"/>
      <c r="B33" s="89"/>
      <c r="C33" s="89"/>
      <c r="D33" s="89"/>
      <c r="E33" s="89"/>
      <c r="F33" s="89"/>
      <c r="G33" s="89"/>
      <c r="H33" s="90"/>
      <c r="I33" s="80"/>
      <c r="J33" s="68"/>
      <c r="L33" s="18"/>
      <c r="M33" s="18"/>
      <c r="N33" s="18"/>
    </row>
    <row r="34" spans="1:14" s="19" customFormat="1" ht="5.25" customHeight="1" x14ac:dyDescent="0.25">
      <c r="A34" s="91"/>
      <c r="B34" s="92"/>
      <c r="C34" s="93"/>
      <c r="E34" s="91"/>
      <c r="F34" s="91"/>
      <c r="G34" s="91"/>
      <c r="H34" s="91"/>
      <c r="I34" s="94"/>
      <c r="J34" s="68"/>
      <c r="L34" s="18"/>
      <c r="M34" s="18"/>
      <c r="N34" s="18"/>
    </row>
    <row r="35" spans="1:14" s="97" customFormat="1" ht="23.25" customHeight="1" x14ac:dyDescent="0.25">
      <c r="A35" s="95"/>
      <c r="B35" s="148" t="s">
        <v>30</v>
      </c>
      <c r="C35" s="148"/>
      <c r="D35" s="148"/>
      <c r="E35" s="148"/>
      <c r="F35" s="148"/>
      <c r="G35" s="148"/>
      <c r="H35" s="96"/>
      <c r="I35" s="96"/>
      <c r="J35" s="96"/>
      <c r="L35" s="98"/>
      <c r="M35" s="98"/>
      <c r="N35" s="98"/>
    </row>
    <row r="36" spans="1:14" s="19" customFormat="1" ht="7.5" customHeight="1" x14ac:dyDescent="0.25">
      <c r="A36" s="91"/>
      <c r="B36" s="99"/>
      <c r="C36" s="93"/>
      <c r="E36" s="91"/>
      <c r="F36" s="91"/>
      <c r="G36" s="91"/>
      <c r="H36" s="91"/>
      <c r="I36" s="94"/>
      <c r="J36" s="68"/>
      <c r="L36" s="18"/>
      <c r="M36" s="18"/>
      <c r="N36" s="18"/>
    </row>
    <row r="37" spans="1:14" s="100" customFormat="1" ht="12" x14ac:dyDescent="0.2">
      <c r="B37" s="99" t="s">
        <v>31</v>
      </c>
      <c r="C37" s="101"/>
      <c r="D37" s="101"/>
      <c r="E37" s="102"/>
      <c r="F37" s="103"/>
      <c r="G37" s="102"/>
      <c r="H37" s="102"/>
      <c r="I37" s="102"/>
      <c r="J37" s="102"/>
      <c r="L37" s="104"/>
      <c r="M37" s="104"/>
      <c r="N37" s="104"/>
    </row>
    <row r="38" spans="1:14" s="112" customFormat="1" ht="14.25" x14ac:dyDescent="0.2">
      <c r="A38" s="105"/>
      <c r="B38" s="106"/>
      <c r="C38" s="107"/>
      <c r="D38" s="108"/>
      <c r="E38" s="109"/>
      <c r="F38" s="109"/>
      <c r="G38" s="109"/>
      <c r="H38" s="109"/>
      <c r="I38" s="110"/>
      <c r="J38" s="111"/>
      <c r="L38" s="113"/>
      <c r="M38" s="113"/>
      <c r="N38" s="113"/>
    </row>
    <row r="39" spans="1:14" s="112" customFormat="1" ht="14.25" x14ac:dyDescent="0.2">
      <c r="A39" s="105"/>
      <c r="B39" s="114"/>
      <c r="C39" s="115"/>
      <c r="E39" s="105"/>
      <c r="F39" s="105"/>
      <c r="G39" s="105"/>
      <c r="H39" s="105"/>
      <c r="I39" s="110"/>
      <c r="J39" s="111"/>
      <c r="L39" s="113"/>
      <c r="M39" s="113"/>
      <c r="N39" s="113"/>
    </row>
    <row r="40" spans="1:14" s="112" customFormat="1" ht="14.25" x14ac:dyDescent="0.2">
      <c r="A40" s="105"/>
      <c r="B40" s="114"/>
      <c r="C40" s="115"/>
      <c r="E40" s="105"/>
      <c r="F40" s="105"/>
      <c r="G40" s="105"/>
      <c r="H40" s="105"/>
      <c r="I40" s="110"/>
      <c r="J40" s="111"/>
      <c r="L40" s="113"/>
      <c r="M40" s="113"/>
      <c r="N40" s="113"/>
    </row>
    <row r="41" spans="1:14" s="112" customFormat="1" ht="14.25" x14ac:dyDescent="0.2">
      <c r="A41" s="105"/>
      <c r="B41" s="114"/>
      <c r="C41" s="115"/>
      <c r="E41" s="105"/>
      <c r="F41" s="105"/>
      <c r="G41" s="105"/>
      <c r="H41" s="105"/>
      <c r="I41" s="110"/>
      <c r="J41" s="111"/>
      <c r="L41" s="113"/>
      <c r="M41" s="113"/>
      <c r="N41" s="113"/>
    </row>
    <row r="42" spans="1:14" s="112" customFormat="1" ht="14.25" x14ac:dyDescent="0.2">
      <c r="A42" s="105"/>
      <c r="B42" s="114"/>
      <c r="C42" s="115"/>
      <c r="E42" s="105"/>
      <c r="F42" s="105"/>
      <c r="G42" s="105"/>
      <c r="H42" s="105"/>
      <c r="I42" s="110"/>
      <c r="J42" s="111"/>
      <c r="L42" s="113"/>
      <c r="M42" s="113"/>
      <c r="N42" s="113"/>
    </row>
    <row r="43" spans="1:14" s="112" customFormat="1" ht="14.25" x14ac:dyDescent="0.2">
      <c r="A43" s="105"/>
      <c r="B43" s="114"/>
      <c r="C43" s="115"/>
      <c r="E43" s="105"/>
      <c r="F43" s="105"/>
      <c r="G43" s="105"/>
      <c r="H43" s="105"/>
      <c r="I43" s="110"/>
      <c r="J43" s="111"/>
      <c r="L43" s="113"/>
      <c r="M43" s="113"/>
      <c r="N43" s="113"/>
    </row>
    <row r="44" spans="1:14" s="119" customFormat="1" ht="14.25" x14ac:dyDescent="0.2">
      <c r="A44" s="116"/>
      <c r="B44" s="117"/>
      <c r="C44" s="118"/>
      <c r="E44" s="116"/>
      <c r="F44" s="116"/>
      <c r="G44" s="116"/>
      <c r="H44" s="116"/>
      <c r="I44" s="120"/>
      <c r="J44" s="121"/>
      <c r="L44" s="122"/>
      <c r="M44" s="122"/>
      <c r="N44" s="122"/>
    </row>
    <row r="45" spans="1:14" s="121" customFormat="1" ht="15" customHeight="1" x14ac:dyDescent="0.2">
      <c r="B45" s="123"/>
      <c r="C45" s="123"/>
      <c r="D45" s="123"/>
      <c r="E45" s="123"/>
      <c r="F45" s="123"/>
      <c r="G45" s="124"/>
      <c r="H45" s="123"/>
      <c r="I45" s="123"/>
      <c r="J45" s="125"/>
      <c r="L45" s="126"/>
      <c r="M45" s="126"/>
      <c r="N45" s="126"/>
    </row>
    <row r="46" spans="1:14" s="121" customFormat="1" ht="15" customHeight="1" x14ac:dyDescent="0.2">
      <c r="A46" s="123"/>
      <c r="B46" s="123"/>
      <c r="C46" s="123"/>
      <c r="D46" s="123"/>
      <c r="E46" s="123"/>
      <c r="F46" s="123"/>
      <c r="G46" s="124"/>
      <c r="H46" s="123"/>
      <c r="I46" s="123"/>
      <c r="J46" s="125"/>
      <c r="L46" s="126"/>
      <c r="M46" s="126"/>
      <c r="N46" s="126"/>
    </row>
    <row r="47" spans="1:14" s="121" customFormat="1" ht="15" customHeight="1" x14ac:dyDescent="0.2">
      <c r="A47" s="123"/>
      <c r="B47" s="123"/>
      <c r="C47" s="123"/>
      <c r="D47" s="123"/>
      <c r="E47" s="123"/>
      <c r="F47" s="123"/>
      <c r="G47" s="124"/>
      <c r="H47" s="123"/>
      <c r="I47" s="123"/>
      <c r="J47" s="125"/>
      <c r="L47" s="126"/>
      <c r="M47" s="126"/>
      <c r="N47" s="126"/>
    </row>
    <row r="48" spans="1:14" s="121" customFormat="1" ht="15" customHeight="1" x14ac:dyDescent="0.2">
      <c r="A48" s="117"/>
      <c r="B48" s="117"/>
      <c r="C48" s="117"/>
      <c r="D48" s="117"/>
      <c r="E48" s="117"/>
      <c r="F48" s="117"/>
      <c r="G48" s="117"/>
      <c r="H48" s="117"/>
      <c r="I48" s="117"/>
      <c r="J48" s="125"/>
      <c r="L48" s="126"/>
      <c r="M48" s="126"/>
      <c r="N48" s="126"/>
    </row>
    <row r="49" spans="1:16" s="127" customFormat="1" ht="12" x14ac:dyDescent="0.2">
      <c r="A49" s="123"/>
      <c r="C49" s="128"/>
      <c r="D49" s="123"/>
      <c r="E49" s="123"/>
      <c r="F49" s="123"/>
      <c r="G49" s="128"/>
      <c r="H49" s="123"/>
      <c r="I49" s="123"/>
      <c r="L49" s="129"/>
      <c r="M49" s="129"/>
      <c r="N49" s="129"/>
    </row>
    <row r="50" spans="1:16" x14ac:dyDescent="0.25">
      <c r="A50" s="130"/>
      <c r="B50" s="131"/>
      <c r="C50" s="132"/>
      <c r="D50" s="133"/>
      <c r="E50" s="133"/>
      <c r="F50" s="130"/>
      <c r="G50" s="134"/>
      <c r="H50" s="134"/>
      <c r="I50" s="135"/>
      <c r="J50" s="130"/>
      <c r="K50" s="130"/>
      <c r="L50" s="136"/>
      <c r="M50" s="136"/>
      <c r="N50" s="136"/>
      <c r="O50" s="130"/>
      <c r="P50" s="130"/>
    </row>
    <row r="51" spans="1:16" x14ac:dyDescent="0.25">
      <c r="A51" s="130"/>
      <c r="B51" s="149"/>
      <c r="C51" s="149"/>
      <c r="D51" s="133"/>
      <c r="E51" s="133"/>
      <c r="F51" s="149"/>
      <c r="G51" s="149"/>
      <c r="H51" s="137"/>
      <c r="I51" s="135"/>
      <c r="J51" s="130"/>
      <c r="K51" s="130"/>
      <c r="L51" s="136"/>
      <c r="M51" s="136"/>
      <c r="N51" s="136"/>
      <c r="O51" s="130"/>
      <c r="P51" s="130"/>
    </row>
    <row r="52" spans="1:16" x14ac:dyDescent="0.25">
      <c r="A52" s="130"/>
      <c r="B52" s="131"/>
      <c r="C52" s="132"/>
      <c r="D52" s="133"/>
      <c r="E52" s="133"/>
      <c r="F52" s="130"/>
      <c r="G52" s="134"/>
      <c r="H52" s="134"/>
      <c r="I52" s="135"/>
      <c r="J52" s="130"/>
      <c r="K52" s="130"/>
      <c r="L52" s="136"/>
      <c r="M52" s="136"/>
      <c r="N52" s="136"/>
      <c r="O52" s="130"/>
      <c r="P52" s="130"/>
    </row>
    <row r="53" spans="1:16" x14ac:dyDescent="0.25">
      <c r="A53" s="130"/>
      <c r="B53" s="150"/>
      <c r="C53" s="150"/>
      <c r="D53" s="133"/>
      <c r="E53" s="146"/>
      <c r="F53" s="146"/>
      <c r="G53" s="146"/>
      <c r="H53" s="146"/>
      <c r="I53" s="138"/>
      <c r="J53" s="130"/>
      <c r="K53" s="130"/>
      <c r="L53" s="136"/>
      <c r="M53" s="136"/>
      <c r="N53" s="136"/>
      <c r="O53" s="130"/>
      <c r="P53" s="130"/>
    </row>
    <row r="54" spans="1:16" x14ac:dyDescent="0.25">
      <c r="A54" s="130"/>
      <c r="B54" s="145"/>
      <c r="C54" s="145"/>
      <c r="D54" s="139"/>
      <c r="E54" s="146"/>
      <c r="F54" s="146"/>
      <c r="G54" s="146"/>
      <c r="H54" s="146"/>
      <c r="I54" s="138"/>
      <c r="O54" s="130"/>
      <c r="P54" s="130"/>
    </row>
    <row r="55" spans="1:16" x14ac:dyDescent="0.25">
      <c r="A55" s="130"/>
      <c r="B55" s="146"/>
      <c r="C55" s="146"/>
      <c r="D55" s="142"/>
      <c r="E55" s="146"/>
      <c r="F55" s="146"/>
      <c r="G55" s="146"/>
      <c r="H55" s="146"/>
      <c r="I55" s="143"/>
      <c r="O55" s="130"/>
      <c r="P55" s="130"/>
    </row>
    <row r="56" spans="1:16" x14ac:dyDescent="0.25"/>
    <row r="57" spans="1:16" x14ac:dyDescent="0.25"/>
    <row r="58" spans="1:16" x14ac:dyDescent="0.25"/>
    <row r="59" spans="1:16" x14ac:dyDescent="0.25"/>
    <row r="60" spans="1:16" x14ac:dyDescent="0.25"/>
    <row r="61" spans="1:16" x14ac:dyDescent="0.25"/>
    <row r="62" spans="1:16" ht="15" customHeight="1" x14ac:dyDescent="0.25"/>
    <row r="63" spans="1:16" ht="15" customHeight="1" x14ac:dyDescent="0.25"/>
    <row r="64" spans="1:16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34">
    <mergeCell ref="B16:C16"/>
    <mergeCell ref="B1:H1"/>
    <mergeCell ref="B2:H2"/>
    <mergeCell ref="B3:H3"/>
    <mergeCell ref="B4:H4"/>
    <mergeCell ref="A5:H5"/>
    <mergeCell ref="B6:C7"/>
    <mergeCell ref="B9:C9"/>
    <mergeCell ref="B11:C11"/>
    <mergeCell ref="B13:C13"/>
    <mergeCell ref="B14:C14"/>
    <mergeCell ref="B15:C15"/>
    <mergeCell ref="B30:C30"/>
    <mergeCell ref="B17:C17"/>
    <mergeCell ref="B18:C18"/>
    <mergeCell ref="B19:C19"/>
    <mergeCell ref="B21:C21"/>
    <mergeCell ref="B23:C23"/>
    <mergeCell ref="B24:C24"/>
    <mergeCell ref="B25:C25"/>
    <mergeCell ref="B26:C26"/>
    <mergeCell ref="B27:C27"/>
    <mergeCell ref="B28:C28"/>
    <mergeCell ref="B29:C29"/>
    <mergeCell ref="B54:C54"/>
    <mergeCell ref="E54:H54"/>
    <mergeCell ref="B55:C55"/>
    <mergeCell ref="E55:H55"/>
    <mergeCell ref="B31:C31"/>
    <mergeCell ref="B35:G35"/>
    <mergeCell ref="B51:C51"/>
    <mergeCell ref="F51:G51"/>
    <mergeCell ref="B53:C53"/>
    <mergeCell ref="E53:H53"/>
  </mergeCells>
  <printOptions horizontalCentered="1"/>
  <pageMargins left="0.39370078740157483" right="0.39370078740157483" top="0.94488188976377963" bottom="0.55118110236220474" header="0.39370078740157483" footer="0.15748031496062992"/>
  <pageSetup scale="75" firstPageNumber="6" orientation="landscape" useFirstPageNumber="1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Analitico Activo</vt:lpstr>
      <vt:lpstr>'Estado Analitico Activo'!Área_de_impresión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2024-01-27T19:02:12Z</dcterms:created>
  <dcterms:modified xsi:type="dcterms:W3CDTF">2024-01-30T18:37:40Z</dcterms:modified>
</cp:coreProperties>
</file>