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LDFAnalítico Ingresos Detall di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'LDFAnalítico Ingresos Detall di'!$A$1:$J$95</definedName>
    <definedName name="AS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_xlnm.Print_Titles" localSheetId="0">'LDFAnalítico Ingresos Detall di'!$1:$3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J84" i="1"/>
  <c r="G84" i="1"/>
  <c r="J78" i="1"/>
  <c r="G78" i="1"/>
  <c r="J77" i="1"/>
  <c r="J76" i="1" s="1"/>
  <c r="J75" i="1" s="1"/>
  <c r="G77" i="1"/>
  <c r="I76" i="1"/>
  <c r="I75" i="1" s="1"/>
  <c r="I82" i="1" s="1"/>
  <c r="H76" i="1"/>
  <c r="H75" i="1" s="1"/>
  <c r="H82" i="1" s="1"/>
  <c r="H85" i="1" s="1"/>
  <c r="F76" i="1"/>
  <c r="E76" i="1"/>
  <c r="G76" i="1" s="1"/>
  <c r="F75" i="1"/>
  <c r="F82" i="1" s="1"/>
  <c r="H73" i="1"/>
  <c r="J72" i="1"/>
  <c r="G72" i="1"/>
  <c r="J71" i="1"/>
  <c r="G71" i="1"/>
  <c r="J70" i="1"/>
  <c r="I70" i="1"/>
  <c r="H70" i="1"/>
  <c r="G70" i="1"/>
  <c r="F70" i="1"/>
  <c r="E70" i="1"/>
  <c r="J69" i="1"/>
  <c r="G69" i="1"/>
  <c r="J68" i="1"/>
  <c r="G68" i="1"/>
  <c r="J67" i="1"/>
  <c r="G67" i="1"/>
  <c r="J66" i="1"/>
  <c r="I66" i="1"/>
  <c r="H66" i="1"/>
  <c r="G66" i="1"/>
  <c r="F66" i="1"/>
  <c r="E66" i="1"/>
  <c r="J65" i="1"/>
  <c r="G65" i="1"/>
  <c r="J64" i="1"/>
  <c r="G64" i="1"/>
  <c r="G63" i="1"/>
  <c r="J62" i="1"/>
  <c r="J61" i="1" s="1"/>
  <c r="G62" i="1"/>
  <c r="I61" i="1"/>
  <c r="H61" i="1"/>
  <c r="G61" i="1"/>
  <c r="F61" i="1"/>
  <c r="E61" i="1"/>
  <c r="J60" i="1"/>
  <c r="G60" i="1"/>
  <c r="J58" i="1"/>
  <c r="G58" i="1"/>
  <c r="J57" i="1"/>
  <c r="G57" i="1"/>
  <c r="J56" i="1"/>
  <c r="G56" i="1"/>
  <c r="J55" i="1"/>
  <c r="G55" i="1"/>
  <c r="J54" i="1"/>
  <c r="G54" i="1"/>
  <c r="J53" i="1"/>
  <c r="G53" i="1"/>
  <c r="G50" i="1" s="1"/>
  <c r="G73" i="1" s="1"/>
  <c r="J51" i="1"/>
  <c r="G51" i="1"/>
  <c r="J50" i="1"/>
  <c r="J73" i="1" s="1"/>
  <c r="I50" i="1"/>
  <c r="I73" i="1" s="1"/>
  <c r="H50" i="1"/>
  <c r="F50" i="1"/>
  <c r="F73" i="1" s="1"/>
  <c r="E50" i="1"/>
  <c r="E73" i="1" s="1"/>
  <c r="H42" i="1"/>
  <c r="H79" i="1" s="1"/>
  <c r="J40" i="1"/>
  <c r="J38" i="1" s="1"/>
  <c r="J39" i="1"/>
  <c r="G39" i="1"/>
  <c r="I38" i="1"/>
  <c r="H38" i="1"/>
  <c r="G38" i="1"/>
  <c r="F38" i="1"/>
  <c r="E38" i="1"/>
  <c r="J37" i="1"/>
  <c r="G37" i="1"/>
  <c r="J36" i="1"/>
  <c r="I36" i="1"/>
  <c r="H36" i="1"/>
  <c r="G36" i="1"/>
  <c r="F36" i="1"/>
  <c r="E36" i="1"/>
  <c r="J35" i="1"/>
  <c r="G35" i="1"/>
  <c r="J34" i="1"/>
  <c r="G34" i="1"/>
  <c r="J33" i="1"/>
  <c r="G33" i="1"/>
  <c r="J32" i="1"/>
  <c r="G32" i="1"/>
  <c r="J31" i="1"/>
  <c r="G31" i="1"/>
  <c r="J30" i="1"/>
  <c r="J29" i="1" s="1"/>
  <c r="G30" i="1"/>
  <c r="I29" i="1"/>
  <c r="H29" i="1"/>
  <c r="G29" i="1"/>
  <c r="F29" i="1"/>
  <c r="E29" i="1"/>
  <c r="J28" i="1"/>
  <c r="G28" i="1"/>
  <c r="J27" i="1"/>
  <c r="G27" i="1"/>
  <c r="J26" i="1"/>
  <c r="G26" i="1"/>
  <c r="J25" i="1"/>
  <c r="J24" i="1"/>
  <c r="J23" i="1"/>
  <c r="G23" i="1"/>
  <c r="J22" i="1"/>
  <c r="G22" i="1"/>
  <c r="J21" i="1"/>
  <c r="G21" i="1"/>
  <c r="J20" i="1"/>
  <c r="G20" i="1"/>
  <c r="J19" i="1"/>
  <c r="G19" i="1"/>
  <c r="G17" i="1" s="1"/>
  <c r="J18" i="1"/>
  <c r="G18" i="1"/>
  <c r="J17" i="1"/>
  <c r="I17" i="1"/>
  <c r="I42" i="1" s="1"/>
  <c r="I79" i="1" s="1"/>
  <c r="H17" i="1"/>
  <c r="F17" i="1"/>
  <c r="F42" i="1" s="1"/>
  <c r="E17" i="1"/>
  <c r="E42" i="1" s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42" i="1" l="1"/>
  <c r="F79" i="1"/>
  <c r="G82" i="1"/>
  <c r="G85" i="1" s="1"/>
  <c r="F85" i="1"/>
  <c r="I85" i="1"/>
  <c r="J82" i="1"/>
  <c r="J85" i="1" s="1"/>
  <c r="G42" i="1"/>
  <c r="E75" i="1"/>
  <c r="G75" i="1" s="1"/>
  <c r="G79" i="1" l="1"/>
  <c r="J44" i="1"/>
  <c r="J79" i="1"/>
  <c r="E79" i="1"/>
</calcChain>
</file>

<file path=xl/sharedStrings.xml><?xml version="1.0" encoding="utf-8"?>
<sst xmlns="http://schemas.openxmlformats.org/spreadsheetml/2006/main" count="90" uniqueCount="81">
  <si>
    <t>Estado Analítico de Ingresos Detallado - LDF</t>
  </si>
  <si>
    <t>Del 1 de Enero al 31 de Diciembre de 2023</t>
  </si>
  <si>
    <t xml:space="preserve">(Cifras en Pesos) 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</si>
  <si>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</si>
  <si>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</si>
  <si>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</si>
  <si>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</si>
  <si>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</si>
  <si>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</si>
  <si>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</si>
  <si>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</si>
  <si>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</si>
  <si>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</si>
  <si>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</si>
  <si>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</si>
  <si>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</si>
  <si>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</si>
  <si>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</si>
  <si>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 y Otros Ingresos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</si>
  <si>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</si>
  <si>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</si>
  <si>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</si>
  <si>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</si>
  <si>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</si>
  <si>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</si>
  <si>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 
(Tabaco labrado, Bebidas alcohólicas y Refrescos)</t>
  </si>
  <si>
    <t>0.136% de la Recaudación Federal Participable</t>
  </si>
  <si>
    <t xml:space="preserve"> 3.17% Sobre Extracción de Petróleo</t>
  </si>
  <si>
    <t>Gasolinas y Diésel</t>
  </si>
  <si>
    <t xml:space="preserve"> Fondo del Impuesto Sobre la Renta</t>
  </si>
  <si>
    <t xml:space="preserve"> Fondo de Estabilización de los Ingresos de las Entidades Federativas</t>
  </si>
  <si>
    <t>Incentivos Derivados de la Colaboración Fiscal</t>
  </si>
  <si>
    <t>Impuesto sobre Tenencia o Uso de Vehículos Años anteriores</t>
  </si>
  <si>
    <t xml:space="preserve"> Fondo de Compensación Impuesto sobre Automóviles Nuevos</t>
  </si>
  <si>
    <t xml:space="preserve"> Impuesto Sobre Automóviles Nuevos</t>
  </si>
  <si>
    <t>Fondo de Compensación del Régimen de Pequeños Contribuyentesy del Régimen de Intermedios</t>
  </si>
  <si>
    <t>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</si>
  <si>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</si>
  <si>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</si>
  <si>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</si>
  <si>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</si>
  <si>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</si>
  <si>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Otros Ingresos de Libre Disposición</t>
  </si>
  <si>
    <t>Total de Ingresos de Libre Disposición</t>
  </si>
  <si>
    <t>Ingresos Excedentes de Ingresos de Libre Disposición</t>
  </si>
  <si>
    <t>Ampliaciones/</t>
  </si>
  <si>
    <t>(Reducciones)</t>
  </si>
  <si>
    <t>Transferencias Federales Etiquetadas</t>
  </si>
  <si>
    <t xml:space="preserve">Aportaciones </t>
  </si>
  <si>
    <t>Fondo de Aportaciones para la Nómina</t>
  </si>
  <si>
    <t>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</si>
  <si>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</si>
  <si>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</si>
  <si>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y de las Demarcaciones Territoriales del Distrito Federal  (FORTAMUN)</t>
  </si>
  <si>
    <t>Fondo de Aportaciones Múltiples (FAM)</t>
  </si>
  <si>
    <t>Fondo de Aportaciones para la Educación Tecnológica y de Adultos (FAETA)</t>
  </si>
  <si>
    <t>Fondo de Aportaciones para la Seguridad</t>
  </si>
  <si>
    <t>Pública de los Estados y del Distrito Federal (FASP)</t>
  </si>
  <si>
    <t>Fondo de Aportaciones para el Fortalecimiento de las Entidades Federativas (FAFEF)</t>
  </si>
  <si>
    <t xml:space="preserve"> Convenios </t>
  </si>
  <si>
    <t>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</si>
  <si>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</si>
  <si>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</si>
  <si>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</si>
  <si>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</si>
  <si>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</si>
  <si>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para el Desarrollo de Zonas de Producción Minera</t>
  </si>
  <si>
    <t>Transferencias, Subsidios y Subvenciones, y Pensiones y Jubilaciones</t>
  </si>
  <si>
    <t xml:space="preserve">Otras Transferencias Federales Etiquetadas </t>
  </si>
  <si>
    <t>Otros Ingresos Etiquetados ( productos Financieros )</t>
  </si>
  <si>
    <t>Otros Convenios  con terceros (Etiquetados)</t>
  </si>
  <si>
    <t>Total de Transferencias Federales Etiquetadas</t>
  </si>
  <si>
    <t>Ingresos Derivados de Financiamientos</t>
  </si>
  <si>
    <t>Corto Plazo</t>
  </si>
  <si>
    <t>Largo Plazo</t>
  </si>
  <si>
    <t xml:space="preserve">Total de Ingresos </t>
  </si>
  <si>
    <t>Datos Informativos</t>
  </si>
  <si>
    <t>Ingresos Derivados de Financiamientos con</t>
  </si>
  <si>
    <t>Fuente de Pago de Ingresos de Libre Disposición</t>
  </si>
  <si>
    <t xml:space="preserve"> Ingresos Derivados de Financiamientos con Fuente de Pago de Transferencias Federales Etiquetadas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</si>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</sst>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Encode Sans Expanded SemiBold"/>
    </font>
    <font>
      <sz val="10"/>
      <color theme="1"/>
      <name val="DIN Pro Bold"/>
      <family val="2"/>
    </font>
    <font>
      <b/>
      <sz val="7"/>
      <color rgb="FF000000"/>
      <name val="Encode Sans Expanded SemiBold"/>
    </font>
    <font>
      <sz val="11"/>
      <color theme="1"/>
      <name val="DIN Pro Bold"/>
      <family val="2"/>
    </font>
    <font>
      <b/>
      <sz val="8"/>
      <color rgb="FF000000"/>
      <name val="Encode Sans Expanded SemiBold"/>
    </font>
    <font>
      <b/>
      <sz val="9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/>
    <xf numFmtId="0" fontId="9" fillId="3" borderId="15" xfId="0" applyFont="1" applyFill="1" applyBorder="1" applyAlignment="1">
      <alignment horizontal="right" vertical="center"/>
    </xf>
    <xf numFmtId="0" fontId="0" fillId="0" borderId="0" xfId="0" applyFont="1"/>
    <xf numFmtId="3" fontId="10" fillId="3" borderId="17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3" borderId="16" xfId="0" applyFont="1" applyFill="1" applyBorder="1" applyAlignment="1">
      <alignment horizontal="left" vertical="center"/>
    </xf>
    <xf numFmtId="3" fontId="13" fillId="0" borderId="18" xfId="0" applyNumberFormat="1" applyFont="1" applyBorder="1" applyProtection="1">
      <protection locked="0"/>
    </xf>
    <xf numFmtId="3" fontId="10" fillId="3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3" borderId="19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3" fontId="12" fillId="3" borderId="17" xfId="0" applyNumberFormat="1" applyFont="1" applyFill="1" applyBorder="1" applyAlignment="1" applyProtection="1">
      <alignment horizontal="right" vertical="center"/>
      <protection locked="0"/>
    </xf>
    <xf numFmtId="3" fontId="12" fillId="3" borderId="17" xfId="0" applyNumberFormat="1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left" vertical="center" wrapText="1"/>
    </xf>
    <xf numFmtId="3" fontId="12" fillId="3" borderId="19" xfId="0" applyNumberFormat="1" applyFont="1" applyFill="1" applyBorder="1" applyAlignment="1" applyProtection="1">
      <alignment vertical="center"/>
      <protection locked="0"/>
    </xf>
    <xf numFmtId="3" fontId="12" fillId="3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3" borderId="0" xfId="0" applyFont="1" applyFill="1" applyBorder="1" applyAlignment="1">
      <alignment horizontal="right" vertical="center"/>
    </xf>
    <xf numFmtId="3" fontId="12" fillId="3" borderId="19" xfId="0" applyNumberFormat="1" applyFont="1" applyFill="1" applyBorder="1" applyAlignment="1">
      <alignment vertical="center"/>
    </xf>
    <xf numFmtId="3" fontId="12" fillId="4" borderId="17" xfId="0" applyNumberFormat="1" applyFont="1" applyFill="1" applyBorder="1" applyAlignment="1" applyProtection="1">
      <alignment horizontal="right" vertical="center"/>
      <protection locked="0"/>
    </xf>
    <xf numFmtId="3" fontId="10" fillId="4" borderId="19" xfId="0" applyNumberFormat="1" applyFont="1" applyFill="1" applyBorder="1" applyAlignment="1">
      <alignment vertical="center"/>
    </xf>
    <xf numFmtId="3" fontId="9" fillId="3" borderId="21" xfId="0" applyNumberFormat="1" applyFont="1" applyFill="1" applyBorder="1" applyAlignment="1" applyProtection="1">
      <alignment horizontal="right" vertical="center"/>
      <protection locked="0"/>
    </xf>
    <xf numFmtId="3" fontId="9" fillId="3" borderId="22" xfId="0" applyNumberFormat="1" applyFont="1" applyFill="1" applyBorder="1" applyAlignment="1">
      <alignment vertical="center"/>
    </xf>
    <xf numFmtId="3" fontId="12" fillId="3" borderId="17" xfId="0" applyNumberFormat="1" applyFont="1" applyFill="1" applyBorder="1" applyAlignment="1">
      <alignment horizontal="center" vertical="center"/>
    </xf>
    <xf numFmtId="3" fontId="12" fillId="3" borderId="19" xfId="0" applyNumberFormat="1" applyFont="1" applyFill="1" applyBorder="1" applyAlignment="1">
      <alignment horizontal="right" vertical="center"/>
    </xf>
    <xf numFmtId="3" fontId="12" fillId="3" borderId="17" xfId="0" applyNumberFormat="1" applyFont="1" applyFill="1" applyBorder="1" applyAlignment="1">
      <alignment horizontal="justify" vertical="center" wrapText="1"/>
    </xf>
    <xf numFmtId="3" fontId="10" fillId="3" borderId="19" xfId="0" applyNumberFormat="1" applyFont="1" applyFill="1" applyBorder="1" applyAlignment="1">
      <alignment horizontal="right" vertical="center" wrapText="1"/>
    </xf>
    <xf numFmtId="3" fontId="11" fillId="0" borderId="0" xfId="0" applyNumberFormat="1" applyFont="1"/>
    <xf numFmtId="0" fontId="12" fillId="3" borderId="20" xfId="0" applyFont="1" applyFill="1" applyBorder="1" applyAlignment="1">
      <alignment horizontal="left" vertical="center"/>
    </xf>
    <xf numFmtId="3" fontId="12" fillId="3" borderId="21" xfId="0" applyNumberFormat="1" applyFont="1" applyFill="1" applyBorder="1" applyAlignment="1">
      <alignment horizontal="justify" vertical="center" wrapText="1"/>
    </xf>
    <xf numFmtId="0" fontId="15" fillId="3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/>
    </xf>
    <xf numFmtId="37" fontId="8" fillId="2" borderId="7" xfId="1" applyNumberFormat="1" applyFont="1" applyFill="1" applyBorder="1" applyAlignment="1" applyProtection="1">
      <alignment horizontal="center" vertical="center"/>
    </xf>
    <xf numFmtId="37" fontId="8" fillId="2" borderId="0" xfId="1" applyNumberFormat="1" applyFont="1" applyFill="1" applyBorder="1" applyAlignment="1" applyProtection="1">
      <alignment horizontal="center" vertical="center"/>
    </xf>
    <xf numFmtId="37" fontId="8" fillId="2" borderId="9" xfId="1" applyNumberFormat="1" applyFont="1" applyFill="1" applyBorder="1" applyAlignment="1" applyProtection="1">
      <alignment horizontal="center" vertical="center"/>
    </xf>
    <xf numFmtId="37" fontId="8" fillId="2" borderId="10" xfId="1" applyNumberFormat="1" applyFont="1" applyFill="1" applyBorder="1" applyAlignment="1" applyProtection="1">
      <alignment horizontal="center" vertical="center"/>
    </xf>
    <xf numFmtId="37" fontId="8" fillId="2" borderId="4" xfId="1" applyNumberFormat="1" applyFont="1" applyFill="1" applyBorder="1" applyAlignment="1" applyProtection="1">
      <alignment horizontal="center" vertical="center"/>
    </xf>
    <xf numFmtId="37" fontId="8" fillId="2" borderId="5" xfId="1" applyNumberFormat="1" applyFont="1" applyFill="1" applyBorder="1" applyAlignment="1" applyProtection="1">
      <alignment horizontal="center" vertical="center"/>
    </xf>
    <xf numFmtId="37" fontId="8" fillId="2" borderId="6" xfId="1" applyNumberFormat="1" applyFont="1" applyFill="1" applyBorder="1" applyAlignment="1" applyProtection="1">
      <alignment horizontal="center" vertical="center"/>
    </xf>
    <xf numFmtId="37" fontId="8" fillId="2" borderId="2" xfId="1" applyNumberFormat="1" applyFont="1" applyFill="1" applyBorder="1" applyAlignment="1" applyProtection="1">
      <alignment horizontal="center" vertical="center"/>
    </xf>
    <xf numFmtId="37" fontId="8" fillId="2" borderId="12" xfId="1" applyNumberFormat="1" applyFont="1" applyFill="1" applyBorder="1" applyAlignment="1" applyProtection="1">
      <alignment horizontal="center" vertical="center"/>
    </xf>
    <xf numFmtId="37" fontId="8" fillId="2" borderId="8" xfId="1" applyNumberFormat="1" applyFont="1" applyFill="1" applyBorder="1" applyAlignment="1" applyProtection="1">
      <alignment horizontal="center" vertical="center"/>
    </xf>
    <xf numFmtId="37" fontId="8" fillId="2" borderId="11" xfId="1" applyNumberFormat="1" applyFont="1" applyFill="1" applyBorder="1" applyAlignment="1" applyProtection="1">
      <alignment horizontal="center" vertical="center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11" xfId="1" applyNumberFormat="1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0" fontId="9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19050</xdr:rowOff>
    </xdr:from>
    <xdr:to>
      <xdr:col>3</xdr:col>
      <xdr:colOff>1653538</xdr:colOff>
      <xdr:row>2</xdr:row>
      <xdr:rowOff>100875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257175" y="19050"/>
          <a:ext cx="1958338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419100</xdr:colOff>
      <xdr:row>0</xdr:row>
      <xdr:rowOff>38100</xdr:rowOff>
    </xdr:from>
    <xdr:to>
      <xdr:col>9</xdr:col>
      <xdr:colOff>154117</xdr:colOff>
      <xdr:row>3</xdr:row>
      <xdr:rowOff>43295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38100"/>
          <a:ext cx="782767" cy="881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9"/>
  <sheetViews>
    <sheetView showGridLines="0" tabSelected="1" zoomScaleNormal="100" workbookViewId="0">
      <selection activeCell="D19" sqref="D19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3.85546875" customWidth="1"/>
    <col min="4" max="4" width="76.7109375" customWidth="1"/>
    <col min="5" max="10" width="15.7109375" customWidth="1"/>
    <col min="11" max="11" width="1.42578125" customWidth="1"/>
    <col min="13" max="13" width="13.28515625" bestFit="1" customWidth="1"/>
    <col min="14" max="14" width="13" bestFit="1" customWidth="1"/>
  </cols>
  <sheetData>
    <row r="1" spans="2:10" s="1" customFormat="1" ht="26.2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2:10" s="1" customFormat="1" ht="24" customHeight="1" x14ac:dyDescent="0.2"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2:10" s="2" customFormat="1" ht="18.75" customHeight="1" x14ac:dyDescent="0.2"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2:10" s="2" customFormat="1" ht="7.5" customHeight="1" x14ac:dyDescent="0.2">
      <c r="B4" s="3"/>
      <c r="C4" s="3"/>
      <c r="D4" s="3"/>
      <c r="E4" s="4"/>
      <c r="F4" s="4"/>
      <c r="G4" s="4"/>
      <c r="H4" s="4"/>
      <c r="I4" s="4"/>
      <c r="J4" s="3"/>
    </row>
    <row r="5" spans="2:10" s="5" customFormat="1" ht="15" customHeight="1" x14ac:dyDescent="0.25">
      <c r="B5" s="43" t="s">
        <v>3</v>
      </c>
      <c r="C5" s="44"/>
      <c r="D5" s="44"/>
      <c r="E5" s="49" t="s">
        <v>4</v>
      </c>
      <c r="F5" s="50"/>
      <c r="G5" s="50"/>
      <c r="H5" s="50"/>
      <c r="I5" s="51"/>
      <c r="J5" s="52" t="s">
        <v>5</v>
      </c>
    </row>
    <row r="6" spans="2:10" s="5" customFormat="1" ht="15" customHeight="1" x14ac:dyDescent="0.25">
      <c r="B6" s="45"/>
      <c r="C6" s="46"/>
      <c r="D6" s="46"/>
      <c r="E6" s="54" t="s">
        <v>6</v>
      </c>
      <c r="F6" s="56" t="s">
        <v>7</v>
      </c>
      <c r="G6" s="56" t="s">
        <v>8</v>
      </c>
      <c r="H6" s="56" t="s">
        <v>9</v>
      </c>
      <c r="I6" s="56" t="s">
        <v>10</v>
      </c>
      <c r="J6" s="45"/>
    </row>
    <row r="7" spans="2:10" s="5" customFormat="1" ht="15" customHeight="1" x14ac:dyDescent="0.25">
      <c r="B7" s="47"/>
      <c r="C7" s="48"/>
      <c r="D7" s="48"/>
      <c r="E7" s="55"/>
      <c r="F7" s="57"/>
      <c r="G7" s="57"/>
      <c r="H7" s="57"/>
      <c r="I7" s="57"/>
      <c r="J7" s="53"/>
    </row>
    <row r="8" spans="2:10" s="7" customFormat="1" ht="4.5" customHeight="1" x14ac:dyDescent="0.25">
      <c r="B8" s="58"/>
      <c r="C8" s="59"/>
      <c r="D8" s="60"/>
      <c r="E8" s="6"/>
      <c r="F8" s="6"/>
      <c r="G8" s="6"/>
      <c r="H8" s="6"/>
      <c r="I8" s="6"/>
      <c r="J8" s="6"/>
    </row>
    <row r="9" spans="2:10" s="9" customFormat="1" ht="12" x14ac:dyDescent="0.2">
      <c r="B9" s="61" t="s">
        <v>11</v>
      </c>
      <c r="C9" s="62"/>
      <c r="D9" s="40"/>
      <c r="E9" s="8"/>
      <c r="F9" s="8"/>
      <c r="G9" s="8"/>
      <c r="H9" s="8"/>
      <c r="I9" s="8"/>
      <c r="J9" s="8"/>
    </row>
    <row r="10" spans="2:10" s="9" customFormat="1" ht="12" x14ac:dyDescent="0.2">
      <c r="B10" s="10"/>
      <c r="C10" s="39" t="s">
        <v>12</v>
      </c>
      <c r="D10" s="40"/>
      <c r="E10" s="11">
        <v>5302541167</v>
      </c>
      <c r="F10" s="12">
        <v>986133799</v>
      </c>
      <c r="G10" s="12">
        <f>E10+F10</f>
        <v>6288674966</v>
      </c>
      <c r="H10" s="12">
        <v>6288674966</v>
      </c>
      <c r="I10" s="12">
        <v>6288674966</v>
      </c>
      <c r="J10" s="8">
        <f>I10-E10</f>
        <v>986133799</v>
      </c>
    </row>
    <row r="11" spans="2:10" s="9" customFormat="1" ht="12" x14ac:dyDescent="0.2">
      <c r="B11" s="10"/>
      <c r="C11" s="39" t="s">
        <v>13</v>
      </c>
      <c r="D11" s="40"/>
      <c r="E11" s="12">
        <v>0</v>
      </c>
      <c r="F11" s="12">
        <v>0</v>
      </c>
      <c r="G11" s="12">
        <f t="shared" ref="G11:G23" si="0">E11+F11</f>
        <v>0</v>
      </c>
      <c r="H11" s="12">
        <v>0</v>
      </c>
      <c r="I11" s="12">
        <v>0</v>
      </c>
      <c r="J11" s="8">
        <f t="shared" ref="J11:J28" si="1">I11-E11</f>
        <v>0</v>
      </c>
    </row>
    <row r="12" spans="2:10" s="9" customFormat="1" ht="12" x14ac:dyDescent="0.2">
      <c r="B12" s="10"/>
      <c r="C12" s="39" t="s">
        <v>14</v>
      </c>
      <c r="D12" s="40"/>
      <c r="E12" s="12">
        <v>0</v>
      </c>
      <c r="F12" s="12">
        <v>0</v>
      </c>
      <c r="G12" s="12">
        <f t="shared" si="0"/>
        <v>0</v>
      </c>
      <c r="H12" s="12">
        <v>0</v>
      </c>
      <c r="I12" s="12">
        <v>0</v>
      </c>
      <c r="J12" s="8">
        <f t="shared" si="1"/>
        <v>0</v>
      </c>
    </row>
    <row r="13" spans="2:10" s="9" customFormat="1" ht="12" x14ac:dyDescent="0.2">
      <c r="B13" s="10"/>
      <c r="C13" s="39" t="s">
        <v>15</v>
      </c>
      <c r="D13" s="40"/>
      <c r="E13" s="12">
        <v>2425596504</v>
      </c>
      <c r="F13" s="12">
        <v>652641252</v>
      </c>
      <c r="G13" s="12">
        <f t="shared" si="0"/>
        <v>3078237756</v>
      </c>
      <c r="H13" s="12">
        <v>3078237756</v>
      </c>
      <c r="I13" s="12">
        <v>3078237756</v>
      </c>
      <c r="J13" s="8">
        <f t="shared" si="1"/>
        <v>652641252</v>
      </c>
    </row>
    <row r="14" spans="2:10" s="9" customFormat="1" ht="12" x14ac:dyDescent="0.2">
      <c r="B14" s="10"/>
      <c r="C14" s="39" t="s">
        <v>16</v>
      </c>
      <c r="D14" s="40"/>
      <c r="E14" s="12">
        <v>141063240</v>
      </c>
      <c r="F14" s="12">
        <v>459728060</v>
      </c>
      <c r="G14" s="12">
        <f t="shared" si="0"/>
        <v>600791300</v>
      </c>
      <c r="H14" s="12">
        <v>600791300</v>
      </c>
      <c r="I14" s="12">
        <v>600791300</v>
      </c>
      <c r="J14" s="8">
        <f t="shared" si="1"/>
        <v>459728060</v>
      </c>
    </row>
    <row r="15" spans="2:10" s="9" customFormat="1" ht="12" x14ac:dyDescent="0.2">
      <c r="B15" s="10"/>
      <c r="C15" s="39" t="s">
        <v>17</v>
      </c>
      <c r="D15" s="40"/>
      <c r="E15" s="12">
        <v>529077008</v>
      </c>
      <c r="F15" s="12">
        <v>216715964</v>
      </c>
      <c r="G15" s="12">
        <f t="shared" si="0"/>
        <v>745792972</v>
      </c>
      <c r="H15" s="13">
        <v>745792972</v>
      </c>
      <c r="I15" s="13">
        <v>745792972</v>
      </c>
      <c r="J15" s="8">
        <f t="shared" si="1"/>
        <v>216715964</v>
      </c>
    </row>
    <row r="16" spans="2:10" s="9" customFormat="1" ht="23.25" customHeight="1" x14ac:dyDescent="0.2">
      <c r="B16" s="10"/>
      <c r="C16" s="63" t="s">
        <v>18</v>
      </c>
      <c r="D16" s="40"/>
      <c r="E16" s="12">
        <v>0</v>
      </c>
      <c r="F16" s="12">
        <v>0</v>
      </c>
      <c r="G16" s="12">
        <f t="shared" si="0"/>
        <v>0</v>
      </c>
      <c r="H16" s="12">
        <v>0</v>
      </c>
      <c r="I16" s="12"/>
      <c r="J16" s="8">
        <f t="shared" si="1"/>
        <v>0</v>
      </c>
    </row>
    <row r="17" spans="2:10" s="9" customFormat="1" ht="16.5" customHeight="1" x14ac:dyDescent="0.2">
      <c r="B17" s="10"/>
      <c r="C17" s="39" t="s">
        <v>19</v>
      </c>
      <c r="D17" s="40"/>
      <c r="E17" s="14">
        <f t="shared" ref="E17:J17" si="2">SUM(E18:E28)</f>
        <v>31391231414</v>
      </c>
      <c r="F17" s="14">
        <f>SUM(F18:F28)</f>
        <v>-755035640</v>
      </c>
      <c r="G17" s="14">
        <f t="shared" si="2"/>
        <v>30636195774</v>
      </c>
      <c r="H17" s="14">
        <f t="shared" si="2"/>
        <v>30636195774</v>
      </c>
      <c r="I17" s="14">
        <f t="shared" si="2"/>
        <v>30636195774</v>
      </c>
      <c r="J17" s="14">
        <f t="shared" si="2"/>
        <v>-755035640</v>
      </c>
    </row>
    <row r="18" spans="2:10" s="9" customFormat="1" ht="12" x14ac:dyDescent="0.2">
      <c r="B18" s="10"/>
      <c r="C18" s="15"/>
      <c r="D18" s="16" t="s">
        <v>20</v>
      </c>
      <c r="E18" s="17">
        <v>23973859898</v>
      </c>
      <c r="F18" s="17">
        <v>-1803607030</v>
      </c>
      <c r="G18" s="17">
        <f t="shared" si="0"/>
        <v>22170252868</v>
      </c>
      <c r="H18" s="17">
        <v>22170252868</v>
      </c>
      <c r="I18" s="17">
        <v>22170252868</v>
      </c>
      <c r="J18" s="18">
        <f t="shared" si="1"/>
        <v>-1803607030</v>
      </c>
    </row>
    <row r="19" spans="2:10" s="9" customFormat="1" ht="12" x14ac:dyDescent="0.2">
      <c r="B19" s="10"/>
      <c r="C19" s="15"/>
      <c r="D19" s="16" t="s">
        <v>21</v>
      </c>
      <c r="E19" s="17">
        <v>1197476846</v>
      </c>
      <c r="F19" s="17">
        <v>-35637524</v>
      </c>
      <c r="G19" s="17">
        <f t="shared" si="0"/>
        <v>1161839322</v>
      </c>
      <c r="H19" s="17">
        <v>1161839322</v>
      </c>
      <c r="I19" s="17">
        <v>1161839322</v>
      </c>
      <c r="J19" s="18">
        <f t="shared" si="1"/>
        <v>-35637524</v>
      </c>
    </row>
    <row r="20" spans="2:10" s="9" customFormat="1" ht="12" x14ac:dyDescent="0.2">
      <c r="B20" s="10"/>
      <c r="C20" s="15"/>
      <c r="D20" s="16" t="s">
        <v>22</v>
      </c>
      <c r="E20" s="17">
        <v>1447700952</v>
      </c>
      <c r="F20" s="17">
        <v>-321527648</v>
      </c>
      <c r="G20" s="17">
        <f t="shared" si="0"/>
        <v>1126173304</v>
      </c>
      <c r="H20" s="17">
        <v>1126173304</v>
      </c>
      <c r="I20" s="17">
        <v>1126173304</v>
      </c>
      <c r="J20" s="18">
        <f t="shared" si="1"/>
        <v>-321527648</v>
      </c>
    </row>
    <row r="21" spans="2:10" s="9" customFormat="1" ht="12" x14ac:dyDescent="0.2">
      <c r="B21" s="10"/>
      <c r="C21" s="15"/>
      <c r="D21" s="16" t="s">
        <v>23</v>
      </c>
      <c r="E21" s="17">
        <v>0</v>
      </c>
      <c r="F21" s="17">
        <v>0</v>
      </c>
      <c r="G21" s="17">
        <f t="shared" si="0"/>
        <v>0</v>
      </c>
      <c r="H21" s="17">
        <v>0</v>
      </c>
      <c r="I21" s="17">
        <v>0</v>
      </c>
      <c r="J21" s="18">
        <f t="shared" si="1"/>
        <v>0</v>
      </c>
    </row>
    <row r="22" spans="2:10" s="9" customFormat="1" ht="12" x14ac:dyDescent="0.2">
      <c r="B22" s="10"/>
      <c r="C22" s="15"/>
      <c r="D22" s="16" t="s">
        <v>24</v>
      </c>
      <c r="E22" s="17">
        <v>250890266</v>
      </c>
      <c r="F22" s="17">
        <v>-10799816</v>
      </c>
      <c r="G22" s="17">
        <f t="shared" si="0"/>
        <v>240090450</v>
      </c>
      <c r="H22" s="17">
        <v>240090450</v>
      </c>
      <c r="I22" s="17">
        <v>240090450</v>
      </c>
      <c r="J22" s="18">
        <f t="shared" si="1"/>
        <v>-10799816</v>
      </c>
    </row>
    <row r="23" spans="2:10" s="9" customFormat="1" ht="33.75" customHeight="1" x14ac:dyDescent="0.2">
      <c r="B23" s="10"/>
      <c r="C23" s="15"/>
      <c r="D23" s="19" t="s">
        <v>25</v>
      </c>
      <c r="E23" s="20">
        <v>533684641</v>
      </c>
      <c r="F23" s="20">
        <v>-31499747</v>
      </c>
      <c r="G23" s="17">
        <f t="shared" si="0"/>
        <v>502184894</v>
      </c>
      <c r="H23" s="20">
        <v>502184894</v>
      </c>
      <c r="I23" s="20">
        <v>502184894</v>
      </c>
      <c r="J23" s="18">
        <f t="shared" si="1"/>
        <v>-31499747</v>
      </c>
    </row>
    <row r="24" spans="2:10" s="9" customFormat="1" ht="12" x14ac:dyDescent="0.2">
      <c r="B24" s="10"/>
      <c r="C24" s="15"/>
      <c r="D24" s="16" t="s">
        <v>26</v>
      </c>
      <c r="E24" s="20">
        <v>0</v>
      </c>
      <c r="F24" s="20">
        <v>0</v>
      </c>
      <c r="G24" s="17">
        <v>0</v>
      </c>
      <c r="H24" s="20">
        <v>0</v>
      </c>
      <c r="I24" s="20">
        <v>0</v>
      </c>
      <c r="J24" s="18">
        <f t="shared" si="1"/>
        <v>0</v>
      </c>
    </row>
    <row r="25" spans="2:10" s="9" customFormat="1" ht="12" x14ac:dyDescent="0.2">
      <c r="B25" s="10"/>
      <c r="C25" s="15"/>
      <c r="D25" s="16" t="s">
        <v>27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f t="shared" si="1"/>
        <v>0</v>
      </c>
    </row>
    <row r="26" spans="2:10" s="9" customFormat="1" ht="12" x14ac:dyDescent="0.2">
      <c r="B26" s="10"/>
      <c r="C26" s="15"/>
      <c r="D26" s="16" t="s">
        <v>28</v>
      </c>
      <c r="E26" s="17">
        <v>1095133609</v>
      </c>
      <c r="F26" s="17">
        <v>22665236</v>
      </c>
      <c r="G26" s="17">
        <f>E26+F26</f>
        <v>1117798845</v>
      </c>
      <c r="H26" s="17">
        <v>1117798845</v>
      </c>
      <c r="I26" s="17">
        <v>1117798845</v>
      </c>
      <c r="J26" s="18">
        <f t="shared" si="1"/>
        <v>22665236</v>
      </c>
    </row>
    <row r="27" spans="2:10" s="9" customFormat="1" ht="12" x14ac:dyDescent="0.2">
      <c r="B27" s="10"/>
      <c r="C27" s="15"/>
      <c r="D27" s="16" t="s">
        <v>29</v>
      </c>
      <c r="E27" s="17">
        <v>2892485202</v>
      </c>
      <c r="F27" s="17">
        <v>-105306205</v>
      </c>
      <c r="G27" s="17">
        <f>E27+F27</f>
        <v>2787178997</v>
      </c>
      <c r="H27" s="17">
        <v>2787178997</v>
      </c>
      <c r="I27" s="17">
        <v>2787178997</v>
      </c>
      <c r="J27" s="18">
        <f t="shared" si="1"/>
        <v>-105306205</v>
      </c>
    </row>
    <row r="28" spans="2:10" s="9" customFormat="1" ht="12" x14ac:dyDescent="0.2">
      <c r="B28" s="10"/>
      <c r="C28" s="15"/>
      <c r="D28" s="16" t="s">
        <v>30</v>
      </c>
      <c r="E28" s="21">
        <v>0</v>
      </c>
      <c r="F28" s="21">
        <v>1530677094</v>
      </c>
      <c r="G28" s="17">
        <f>E28+F28</f>
        <v>1530677094</v>
      </c>
      <c r="H28" s="21">
        <v>1530677094</v>
      </c>
      <c r="I28" s="21">
        <v>1530677094</v>
      </c>
      <c r="J28" s="18">
        <f t="shared" si="1"/>
        <v>1530677094</v>
      </c>
    </row>
    <row r="29" spans="2:10" s="9" customFormat="1" ht="12" x14ac:dyDescent="0.2">
      <c r="B29" s="10"/>
      <c r="C29" s="39" t="s">
        <v>31</v>
      </c>
      <c r="D29" s="40"/>
      <c r="E29" s="14">
        <f t="shared" ref="E29:J29" si="3">SUM(E30:E34)</f>
        <v>1023090267</v>
      </c>
      <c r="F29" s="14">
        <f t="shared" si="3"/>
        <v>232569787</v>
      </c>
      <c r="G29" s="14">
        <f t="shared" si="3"/>
        <v>1255660054</v>
      </c>
      <c r="H29" s="14">
        <f t="shared" si="3"/>
        <v>1255660054</v>
      </c>
      <c r="I29" s="14">
        <f t="shared" si="3"/>
        <v>1255660054</v>
      </c>
      <c r="J29" s="14">
        <f t="shared" si="3"/>
        <v>232569787</v>
      </c>
    </row>
    <row r="30" spans="2:10" s="9" customFormat="1" ht="12" x14ac:dyDescent="0.2">
      <c r="B30" s="10"/>
      <c r="C30" s="15"/>
      <c r="D30" s="16" t="s">
        <v>32</v>
      </c>
      <c r="E30" s="17">
        <v>0</v>
      </c>
      <c r="F30" s="17">
        <v>367052</v>
      </c>
      <c r="G30" s="17">
        <f t="shared" ref="G30:G35" si="4">E30+F30</f>
        <v>367052</v>
      </c>
      <c r="H30" s="22">
        <v>367052</v>
      </c>
      <c r="I30" s="22">
        <v>367052</v>
      </c>
      <c r="J30" s="18">
        <f t="shared" ref="J30:J40" si="5">I30-E30</f>
        <v>367052</v>
      </c>
    </row>
    <row r="31" spans="2:10" s="9" customFormat="1" ht="12" x14ac:dyDescent="0.2">
      <c r="B31" s="10"/>
      <c r="C31" s="15"/>
      <c r="D31" s="16" t="s">
        <v>33</v>
      </c>
      <c r="E31" s="17">
        <v>131046377</v>
      </c>
      <c r="F31" s="17">
        <v>-5</v>
      </c>
      <c r="G31" s="17">
        <f t="shared" si="4"/>
        <v>131046372</v>
      </c>
      <c r="H31" s="17">
        <v>131046372</v>
      </c>
      <c r="I31" s="17">
        <v>131046372</v>
      </c>
      <c r="J31" s="18">
        <f t="shared" si="5"/>
        <v>-5</v>
      </c>
    </row>
    <row r="32" spans="2:10" s="9" customFormat="1" ht="12" x14ac:dyDescent="0.2">
      <c r="B32" s="10"/>
      <c r="C32" s="15"/>
      <c r="D32" s="16" t="s">
        <v>34</v>
      </c>
      <c r="E32" s="17">
        <v>517873382</v>
      </c>
      <c r="F32" s="17">
        <v>64862472</v>
      </c>
      <c r="G32" s="17">
        <f t="shared" si="4"/>
        <v>582735854</v>
      </c>
      <c r="H32" s="22">
        <v>582735854</v>
      </c>
      <c r="I32" s="22">
        <v>582735854</v>
      </c>
      <c r="J32" s="18">
        <f t="shared" si="5"/>
        <v>64862472</v>
      </c>
    </row>
    <row r="33" spans="2:11" s="9" customFormat="1" ht="32.25" customHeight="1" x14ac:dyDescent="0.2">
      <c r="B33" s="10"/>
      <c r="C33" s="15"/>
      <c r="D33" s="19" t="s">
        <v>35</v>
      </c>
      <c r="E33" s="20">
        <v>27322213</v>
      </c>
      <c r="F33" s="20">
        <v>9960360</v>
      </c>
      <c r="G33" s="17">
        <f t="shared" si="4"/>
        <v>37282573</v>
      </c>
      <c r="H33" s="20">
        <v>37282573</v>
      </c>
      <c r="I33" s="20">
        <v>37282573</v>
      </c>
      <c r="J33" s="18">
        <f t="shared" si="5"/>
        <v>9960360</v>
      </c>
    </row>
    <row r="34" spans="2:11" s="9" customFormat="1" ht="12" x14ac:dyDescent="0.2">
      <c r="B34" s="10"/>
      <c r="C34" s="15"/>
      <c r="D34" s="16" t="s">
        <v>36</v>
      </c>
      <c r="E34" s="17">
        <v>346848295</v>
      </c>
      <c r="F34" s="17">
        <v>157379908</v>
      </c>
      <c r="G34" s="17">
        <f t="shared" si="4"/>
        <v>504228203</v>
      </c>
      <c r="H34" s="22">
        <v>504228203</v>
      </c>
      <c r="I34" s="22">
        <v>504228203</v>
      </c>
      <c r="J34" s="18">
        <f t="shared" si="5"/>
        <v>157379908</v>
      </c>
    </row>
    <row r="35" spans="2:11" s="9" customFormat="1" ht="12" x14ac:dyDescent="0.2">
      <c r="B35" s="10"/>
      <c r="C35" s="62" t="s">
        <v>37</v>
      </c>
      <c r="D35" s="40"/>
      <c r="E35" s="12">
        <v>0</v>
      </c>
      <c r="F35" s="12">
        <v>0</v>
      </c>
      <c r="G35" s="17">
        <f t="shared" si="4"/>
        <v>0</v>
      </c>
      <c r="H35" s="12">
        <v>0</v>
      </c>
      <c r="I35" s="12">
        <v>0</v>
      </c>
      <c r="J35" s="8">
        <f t="shared" si="5"/>
        <v>0</v>
      </c>
    </row>
    <row r="36" spans="2:11" s="9" customFormat="1" ht="12" x14ac:dyDescent="0.2">
      <c r="B36" s="10"/>
      <c r="C36" s="62" t="s">
        <v>38</v>
      </c>
      <c r="D36" s="40"/>
      <c r="E36" s="8">
        <f t="shared" ref="E36:J36" si="6">E37</f>
        <v>0</v>
      </c>
      <c r="F36" s="8">
        <f t="shared" si="6"/>
        <v>0</v>
      </c>
      <c r="G36" s="8">
        <f t="shared" si="6"/>
        <v>0</v>
      </c>
      <c r="H36" s="8">
        <f t="shared" si="6"/>
        <v>0</v>
      </c>
      <c r="I36" s="8">
        <f t="shared" si="6"/>
        <v>0</v>
      </c>
      <c r="J36" s="8">
        <f t="shared" si="6"/>
        <v>0</v>
      </c>
    </row>
    <row r="37" spans="2:11" s="9" customFormat="1" ht="12" x14ac:dyDescent="0.2">
      <c r="B37" s="10"/>
      <c r="C37" s="15"/>
      <c r="D37" s="16" t="s">
        <v>39</v>
      </c>
      <c r="E37" s="17">
        <v>0</v>
      </c>
      <c r="F37" s="17">
        <v>0</v>
      </c>
      <c r="G37" s="17">
        <f>E37+F37</f>
        <v>0</v>
      </c>
      <c r="H37" s="17">
        <v>0</v>
      </c>
      <c r="I37" s="17">
        <v>0</v>
      </c>
      <c r="J37" s="18">
        <f t="shared" si="5"/>
        <v>0</v>
      </c>
    </row>
    <row r="38" spans="2:11" s="9" customFormat="1" ht="12" x14ac:dyDescent="0.2">
      <c r="B38" s="10"/>
      <c r="C38" s="39" t="s">
        <v>40</v>
      </c>
      <c r="D38" s="40"/>
      <c r="E38" s="8">
        <f t="shared" ref="E38:J38" si="7">SUM(E39:E40)</f>
        <v>0</v>
      </c>
      <c r="F38" s="8">
        <f t="shared" si="7"/>
        <v>0</v>
      </c>
      <c r="G38" s="8">
        <f t="shared" si="7"/>
        <v>0</v>
      </c>
      <c r="H38" s="8">
        <f t="shared" si="7"/>
        <v>0</v>
      </c>
      <c r="I38" s="8">
        <f t="shared" si="7"/>
        <v>0</v>
      </c>
      <c r="J38" s="8">
        <f t="shared" si="7"/>
        <v>0</v>
      </c>
    </row>
    <row r="39" spans="2:11" s="9" customFormat="1" ht="12" x14ac:dyDescent="0.2">
      <c r="B39" s="10"/>
      <c r="C39" s="15"/>
      <c r="D39" s="16" t="s">
        <v>41</v>
      </c>
      <c r="E39" s="17">
        <v>0</v>
      </c>
      <c r="F39" s="17">
        <v>0</v>
      </c>
      <c r="G39" s="17">
        <f>E39+F39</f>
        <v>0</v>
      </c>
      <c r="H39" s="17">
        <v>0</v>
      </c>
      <c r="I39" s="17">
        <v>0</v>
      </c>
      <c r="J39" s="18">
        <f t="shared" si="5"/>
        <v>0</v>
      </c>
      <c r="K39" s="23"/>
    </row>
    <row r="40" spans="2:11" s="9" customFormat="1" ht="12" x14ac:dyDescent="0.2">
      <c r="B40" s="10"/>
      <c r="C40" s="15"/>
      <c r="D40" s="16" t="s">
        <v>42</v>
      </c>
      <c r="E40" s="17"/>
      <c r="F40" s="17"/>
      <c r="G40" s="17"/>
      <c r="H40" s="17"/>
      <c r="I40" s="17"/>
      <c r="J40" s="18">
        <f t="shared" si="5"/>
        <v>0</v>
      </c>
    </row>
    <row r="41" spans="2:11" s="9" customFormat="1" ht="9" customHeight="1" x14ac:dyDescent="0.2">
      <c r="B41" s="10"/>
      <c r="C41" s="15"/>
      <c r="D41" s="16"/>
      <c r="E41" s="18"/>
      <c r="F41" s="18"/>
      <c r="G41" s="18"/>
      <c r="H41" s="18"/>
      <c r="I41" s="18"/>
      <c r="J41" s="18"/>
    </row>
    <row r="42" spans="2:11" s="9" customFormat="1" ht="12" x14ac:dyDescent="0.2">
      <c r="B42" s="61" t="s">
        <v>43</v>
      </c>
      <c r="C42" s="62"/>
      <c r="D42" s="40"/>
      <c r="E42" s="14">
        <f t="shared" ref="E42:J42" si="8">E10+E11+E12+E13+E14+E15+E16+E17+E29+E35+E36+E38</f>
        <v>40812599600</v>
      </c>
      <c r="F42" s="14">
        <f t="shared" si="8"/>
        <v>1792753222</v>
      </c>
      <c r="G42" s="14">
        <f t="shared" si="8"/>
        <v>42605352822</v>
      </c>
      <c r="H42" s="14">
        <f t="shared" si="8"/>
        <v>42605352822</v>
      </c>
      <c r="I42" s="14">
        <f t="shared" si="8"/>
        <v>42605352822</v>
      </c>
      <c r="J42" s="14">
        <f t="shared" si="8"/>
        <v>1792753222</v>
      </c>
    </row>
    <row r="43" spans="2:11" s="9" customFormat="1" ht="6.75" customHeight="1" x14ac:dyDescent="0.2">
      <c r="B43" s="64"/>
      <c r="C43" s="65"/>
      <c r="D43" s="66"/>
      <c r="E43" s="24"/>
      <c r="F43" s="24"/>
      <c r="G43" s="24"/>
      <c r="H43" s="24"/>
      <c r="I43" s="24"/>
      <c r="J43" s="24"/>
    </row>
    <row r="44" spans="2:11" s="9" customFormat="1" ht="12" x14ac:dyDescent="0.2">
      <c r="B44" s="61" t="s">
        <v>44</v>
      </c>
      <c r="C44" s="62"/>
      <c r="D44" s="40"/>
      <c r="E44" s="25"/>
      <c r="F44" s="25"/>
      <c r="G44" s="25"/>
      <c r="H44" s="25"/>
      <c r="I44" s="25"/>
      <c r="J44" s="26">
        <f>IF(J42&gt;=1,J42,0)</f>
        <v>1792753222</v>
      </c>
    </row>
    <row r="45" spans="2:11" s="7" customFormat="1" ht="9.75" customHeight="1" x14ac:dyDescent="0.25">
      <c r="B45" s="67"/>
      <c r="C45" s="68"/>
      <c r="D45" s="69"/>
      <c r="E45" s="27"/>
      <c r="F45" s="27"/>
      <c r="G45" s="27"/>
      <c r="H45" s="27"/>
      <c r="I45" s="27"/>
      <c r="J45" s="28"/>
    </row>
    <row r="46" spans="2:11" s="5" customFormat="1" x14ac:dyDescent="0.25">
      <c r="B46" s="43" t="s">
        <v>3</v>
      </c>
      <c r="C46" s="44"/>
      <c r="D46" s="44"/>
      <c r="E46" s="49" t="s">
        <v>4</v>
      </c>
      <c r="F46" s="50"/>
      <c r="G46" s="50"/>
      <c r="H46" s="50"/>
      <c r="I46" s="51"/>
      <c r="J46" s="52" t="s">
        <v>5</v>
      </c>
    </row>
    <row r="47" spans="2:11" s="5" customFormat="1" x14ac:dyDescent="0.25">
      <c r="B47" s="45"/>
      <c r="C47" s="46"/>
      <c r="D47" s="46"/>
      <c r="E47" s="54" t="s">
        <v>6</v>
      </c>
      <c r="F47" s="56" t="s">
        <v>45</v>
      </c>
      <c r="G47" s="56" t="s">
        <v>8</v>
      </c>
      <c r="H47" s="56" t="s">
        <v>9</v>
      </c>
      <c r="I47" s="56" t="s">
        <v>10</v>
      </c>
      <c r="J47" s="45"/>
    </row>
    <row r="48" spans="2:11" s="5" customFormat="1" x14ac:dyDescent="0.25">
      <c r="B48" s="47"/>
      <c r="C48" s="48"/>
      <c r="D48" s="48"/>
      <c r="E48" s="55"/>
      <c r="F48" s="57" t="s">
        <v>46</v>
      </c>
      <c r="G48" s="57"/>
      <c r="H48" s="57"/>
      <c r="I48" s="57"/>
      <c r="J48" s="53"/>
    </row>
    <row r="49" spans="2:10" s="9" customFormat="1" ht="12" x14ac:dyDescent="0.2">
      <c r="B49" s="61" t="s">
        <v>47</v>
      </c>
      <c r="C49" s="62"/>
      <c r="D49" s="40"/>
      <c r="E49" s="29"/>
      <c r="F49" s="29"/>
      <c r="G49" s="29"/>
      <c r="H49" s="29"/>
      <c r="I49" s="29"/>
      <c r="J49" s="29"/>
    </row>
    <row r="50" spans="2:10" s="9" customFormat="1" ht="12" x14ac:dyDescent="0.2">
      <c r="B50" s="10"/>
      <c r="C50" s="70" t="s">
        <v>48</v>
      </c>
      <c r="D50" s="66"/>
      <c r="E50" s="8">
        <f t="shared" ref="E50:J50" si="9">SUM(E51:E60)</f>
        <v>26346255774</v>
      </c>
      <c r="F50" s="8">
        <f t="shared" si="9"/>
        <v>1474982415</v>
      </c>
      <c r="G50" s="8">
        <f t="shared" si="9"/>
        <v>27821238189</v>
      </c>
      <c r="H50" s="8">
        <f t="shared" si="9"/>
        <v>27821238189</v>
      </c>
      <c r="I50" s="8">
        <f t="shared" si="9"/>
        <v>27821238189</v>
      </c>
      <c r="J50" s="8">
        <f t="shared" si="9"/>
        <v>1474982415</v>
      </c>
    </row>
    <row r="51" spans="2:10" s="9" customFormat="1" ht="12" x14ac:dyDescent="0.2">
      <c r="B51" s="64"/>
      <c r="C51" s="70"/>
      <c r="D51" s="16" t="s">
        <v>49</v>
      </c>
      <c r="E51" s="21">
        <v>15287618083</v>
      </c>
      <c r="F51" s="21">
        <v>987224107</v>
      </c>
      <c r="G51" s="17">
        <f>E51+F51</f>
        <v>16274842190</v>
      </c>
      <c r="H51" s="21">
        <v>16274842190</v>
      </c>
      <c r="I51" s="21">
        <v>16274842190</v>
      </c>
      <c r="J51" s="18">
        <f>I51-E51</f>
        <v>987224107</v>
      </c>
    </row>
    <row r="52" spans="2:10" s="9" customFormat="1" ht="12" x14ac:dyDescent="0.2">
      <c r="B52" s="64"/>
      <c r="C52" s="70"/>
      <c r="D52" s="16" t="s">
        <v>50</v>
      </c>
      <c r="E52" s="30"/>
      <c r="F52" s="30"/>
      <c r="G52" s="30"/>
      <c r="H52" s="30"/>
      <c r="I52" s="30"/>
      <c r="J52" s="18"/>
    </row>
    <row r="53" spans="2:10" s="9" customFormat="1" ht="12" x14ac:dyDescent="0.2">
      <c r="B53" s="10"/>
      <c r="C53" s="15"/>
      <c r="D53" s="16" t="s">
        <v>51</v>
      </c>
      <c r="E53" s="21">
        <v>3925909427</v>
      </c>
      <c r="F53" s="21">
        <v>13199794</v>
      </c>
      <c r="G53" s="17">
        <f t="shared" ref="G53:G58" si="10">E53+F53</f>
        <v>3939109221</v>
      </c>
      <c r="H53" s="21">
        <v>3939109221</v>
      </c>
      <c r="I53" s="21">
        <v>3939109221</v>
      </c>
      <c r="J53" s="18">
        <f t="shared" ref="J53:J58" si="11">I53-E53</f>
        <v>13199794</v>
      </c>
    </row>
    <row r="54" spans="2:10" s="9" customFormat="1" ht="12" x14ac:dyDescent="0.2">
      <c r="B54" s="10"/>
      <c r="C54" s="15"/>
      <c r="D54" s="16" t="s">
        <v>52</v>
      </c>
      <c r="E54" s="21">
        <v>1611033574</v>
      </c>
      <c r="F54" s="21">
        <v>-145273</v>
      </c>
      <c r="G54" s="17">
        <f t="shared" si="10"/>
        <v>1610888301</v>
      </c>
      <c r="H54" s="21">
        <v>1610888301</v>
      </c>
      <c r="I54" s="21">
        <v>1610888301</v>
      </c>
      <c r="J54" s="18">
        <f t="shared" si="11"/>
        <v>-145273</v>
      </c>
    </row>
    <row r="55" spans="2:10" s="9" customFormat="1" ht="32.25" customHeight="1" x14ac:dyDescent="0.2">
      <c r="B55" s="10"/>
      <c r="C55" s="15"/>
      <c r="D55" s="19" t="s">
        <v>53</v>
      </c>
      <c r="E55" s="21">
        <v>3130436836</v>
      </c>
      <c r="F55" s="21">
        <v>12058793</v>
      </c>
      <c r="G55" s="17">
        <f t="shared" si="10"/>
        <v>3142495629</v>
      </c>
      <c r="H55" s="21">
        <v>3142495629</v>
      </c>
      <c r="I55" s="21">
        <v>3142495629</v>
      </c>
      <c r="J55" s="18">
        <f t="shared" si="11"/>
        <v>12058793</v>
      </c>
    </row>
    <row r="56" spans="2:10" s="9" customFormat="1" ht="12" x14ac:dyDescent="0.2">
      <c r="B56" s="10"/>
      <c r="C56" s="15"/>
      <c r="D56" s="16" t="s">
        <v>54</v>
      </c>
      <c r="E56" s="17">
        <v>355139683</v>
      </c>
      <c r="F56" s="17">
        <v>427784523</v>
      </c>
      <c r="G56" s="17">
        <f t="shared" si="10"/>
        <v>782924206</v>
      </c>
      <c r="H56" s="17">
        <v>782924206</v>
      </c>
      <c r="I56" s="17">
        <v>782924206</v>
      </c>
      <c r="J56" s="18">
        <f t="shared" si="11"/>
        <v>427784523</v>
      </c>
    </row>
    <row r="57" spans="2:10" s="9" customFormat="1" ht="12" x14ac:dyDescent="0.2">
      <c r="B57" s="10"/>
      <c r="C57" s="15"/>
      <c r="D57" s="16" t="s">
        <v>55</v>
      </c>
      <c r="E57" s="20">
        <v>310139054</v>
      </c>
      <c r="F57" s="20">
        <v>246618</v>
      </c>
      <c r="G57" s="17">
        <f t="shared" si="10"/>
        <v>310385672</v>
      </c>
      <c r="H57" s="17">
        <v>310385672</v>
      </c>
      <c r="I57" s="17">
        <v>310385672</v>
      </c>
      <c r="J57" s="18">
        <f t="shared" si="11"/>
        <v>246618</v>
      </c>
    </row>
    <row r="58" spans="2:10" s="9" customFormat="1" ht="12" x14ac:dyDescent="0.2">
      <c r="B58" s="64"/>
      <c r="C58" s="70"/>
      <c r="D58" s="16" t="s">
        <v>56</v>
      </c>
      <c r="E58" s="21">
        <v>261700000</v>
      </c>
      <c r="F58" s="21">
        <v>-776351</v>
      </c>
      <c r="G58" s="17">
        <f t="shared" si="10"/>
        <v>260923649</v>
      </c>
      <c r="H58" s="21">
        <v>260923649</v>
      </c>
      <c r="I58" s="21">
        <v>260923649</v>
      </c>
      <c r="J58" s="18">
        <f t="shared" si="11"/>
        <v>-776351</v>
      </c>
    </row>
    <row r="59" spans="2:10" s="9" customFormat="1" ht="12" x14ac:dyDescent="0.2">
      <c r="B59" s="64"/>
      <c r="C59" s="70"/>
      <c r="D59" s="16" t="s">
        <v>57</v>
      </c>
      <c r="E59" s="30"/>
      <c r="F59" s="30"/>
      <c r="G59" s="30"/>
      <c r="H59" s="30"/>
      <c r="I59" s="30"/>
      <c r="J59" s="30"/>
    </row>
    <row r="60" spans="2:10" s="9" customFormat="1" ht="20.25" customHeight="1" x14ac:dyDescent="0.2">
      <c r="B60" s="10"/>
      <c r="C60" s="15"/>
      <c r="D60" s="19" t="s">
        <v>58</v>
      </c>
      <c r="E60" s="21">
        <v>1464279117</v>
      </c>
      <c r="F60" s="21">
        <v>35390204</v>
      </c>
      <c r="G60" s="17">
        <f>E60+F60</f>
        <v>1499669321</v>
      </c>
      <c r="H60" s="21">
        <v>1499669321</v>
      </c>
      <c r="I60" s="21">
        <v>1499669321</v>
      </c>
      <c r="J60" s="18">
        <f>I60-E60</f>
        <v>35390204</v>
      </c>
    </row>
    <row r="61" spans="2:10" s="9" customFormat="1" ht="12" x14ac:dyDescent="0.2">
      <c r="B61" s="10"/>
      <c r="C61" s="39" t="s">
        <v>59</v>
      </c>
      <c r="D61" s="40"/>
      <c r="E61" s="8">
        <f t="shared" ref="E61:J61" si="12">SUM(E62:E65)</f>
        <v>2802633779</v>
      </c>
      <c r="F61" s="8">
        <f t="shared" si="12"/>
        <v>3173446810</v>
      </c>
      <c r="G61" s="8">
        <f t="shared" si="12"/>
        <v>5976080589</v>
      </c>
      <c r="H61" s="8">
        <f t="shared" si="12"/>
        <v>5976080589</v>
      </c>
      <c r="I61" s="8">
        <f t="shared" si="12"/>
        <v>5976080589</v>
      </c>
      <c r="J61" s="8">
        <f t="shared" si="12"/>
        <v>3173446810</v>
      </c>
    </row>
    <row r="62" spans="2:10" s="9" customFormat="1" ht="12" x14ac:dyDescent="0.2">
      <c r="B62" s="10"/>
      <c r="C62" s="15"/>
      <c r="D62" s="16" t="s">
        <v>60</v>
      </c>
      <c r="E62" s="17">
        <v>0</v>
      </c>
      <c r="F62" s="22">
        <v>1282035153</v>
      </c>
      <c r="G62" s="22">
        <f>E62+F62</f>
        <v>1282035153</v>
      </c>
      <c r="H62" s="22">
        <v>1282035153</v>
      </c>
      <c r="I62" s="22">
        <v>1282035153</v>
      </c>
      <c r="J62" s="18">
        <f>I62-E62</f>
        <v>1282035153</v>
      </c>
    </row>
    <row r="63" spans="2:10" s="9" customFormat="1" ht="12" x14ac:dyDescent="0.2">
      <c r="B63" s="10"/>
      <c r="C63" s="15"/>
      <c r="D63" s="16" t="s">
        <v>61</v>
      </c>
      <c r="E63" s="17">
        <v>0</v>
      </c>
      <c r="F63" s="22">
        <v>0</v>
      </c>
      <c r="G63" s="22">
        <f>E63+F63</f>
        <v>0</v>
      </c>
      <c r="H63" s="22">
        <v>0</v>
      </c>
      <c r="I63" s="22">
        <v>0</v>
      </c>
      <c r="J63" s="18">
        <v>0</v>
      </c>
    </row>
    <row r="64" spans="2:10" s="9" customFormat="1" ht="12" x14ac:dyDescent="0.2">
      <c r="B64" s="10"/>
      <c r="C64" s="15"/>
      <c r="D64" s="16" t="s">
        <v>62</v>
      </c>
      <c r="E64" s="17">
        <v>50139442</v>
      </c>
      <c r="F64" s="22">
        <v>280092698</v>
      </c>
      <c r="G64" s="22">
        <f>E64+F64</f>
        <v>330232140</v>
      </c>
      <c r="H64" s="22">
        <v>330232140</v>
      </c>
      <c r="I64" s="22">
        <v>330232140</v>
      </c>
      <c r="J64" s="18">
        <f>I64-E64</f>
        <v>280092698</v>
      </c>
    </row>
    <row r="65" spans="2:14" s="9" customFormat="1" ht="12" x14ac:dyDescent="0.2">
      <c r="B65" s="10"/>
      <c r="C65" s="15"/>
      <c r="D65" s="16" t="s">
        <v>63</v>
      </c>
      <c r="E65" s="17">
        <v>2752494337</v>
      </c>
      <c r="F65" s="22">
        <v>1611318959</v>
      </c>
      <c r="G65" s="22">
        <f>E65+F65</f>
        <v>4363813296</v>
      </c>
      <c r="H65" s="22">
        <v>4363813296</v>
      </c>
      <c r="I65" s="22">
        <v>4363813296</v>
      </c>
      <c r="J65" s="18">
        <f>I65-E65</f>
        <v>1611318959</v>
      </c>
    </row>
    <row r="66" spans="2:14" s="9" customFormat="1" ht="12" x14ac:dyDescent="0.2">
      <c r="B66" s="10"/>
      <c r="C66" s="39" t="s">
        <v>64</v>
      </c>
      <c r="D66" s="40"/>
      <c r="E66" s="8">
        <f t="shared" ref="E66:J66" si="13">E67+E68</f>
        <v>1711700000</v>
      </c>
      <c r="F66" s="8">
        <f t="shared" si="13"/>
        <v>-109737482</v>
      </c>
      <c r="G66" s="8">
        <f t="shared" si="13"/>
        <v>1601962518</v>
      </c>
      <c r="H66" s="8">
        <f t="shared" si="13"/>
        <v>1601962518</v>
      </c>
      <c r="I66" s="8">
        <f t="shared" si="13"/>
        <v>1601962518</v>
      </c>
      <c r="J66" s="8">
        <f t="shared" si="13"/>
        <v>-109737482</v>
      </c>
    </row>
    <row r="67" spans="2:14" s="9" customFormat="1" ht="12" x14ac:dyDescent="0.2">
      <c r="B67" s="10"/>
      <c r="C67" s="15"/>
      <c r="D67" s="16" t="s">
        <v>65</v>
      </c>
      <c r="E67" s="21">
        <v>1711700000</v>
      </c>
      <c r="F67" s="20">
        <v>-109737482</v>
      </c>
      <c r="G67" s="17">
        <f>E67+F67</f>
        <v>1601962518</v>
      </c>
      <c r="H67" s="20">
        <v>1601962518</v>
      </c>
      <c r="I67" s="20">
        <v>1601962518</v>
      </c>
      <c r="J67" s="18">
        <f t="shared" ref="J67:J72" si="14">I67-E67</f>
        <v>-109737482</v>
      </c>
    </row>
    <row r="68" spans="2:14" s="9" customFormat="1" ht="12" x14ac:dyDescent="0.2">
      <c r="B68" s="10"/>
      <c r="C68" s="15"/>
      <c r="D68" s="16" t="s">
        <v>66</v>
      </c>
      <c r="E68" s="17">
        <v>0</v>
      </c>
      <c r="F68" s="17">
        <v>0</v>
      </c>
      <c r="G68" s="17">
        <f>E68+F68</f>
        <v>0</v>
      </c>
      <c r="H68" s="17">
        <v>0</v>
      </c>
      <c r="I68" s="17">
        <v>0</v>
      </c>
      <c r="J68" s="18">
        <f t="shared" si="14"/>
        <v>0</v>
      </c>
    </row>
    <row r="69" spans="2:14" s="9" customFormat="1" ht="12" x14ac:dyDescent="0.2">
      <c r="B69" s="10"/>
      <c r="C69" s="70" t="s">
        <v>67</v>
      </c>
      <c r="D69" s="66"/>
      <c r="E69" s="20">
        <v>0</v>
      </c>
      <c r="F69" s="20">
        <v>0</v>
      </c>
      <c r="G69" s="17">
        <f>E69+F69</f>
        <v>0</v>
      </c>
      <c r="H69" s="20">
        <v>0</v>
      </c>
      <c r="I69" s="20">
        <v>0</v>
      </c>
      <c r="J69" s="18">
        <f t="shared" si="14"/>
        <v>0</v>
      </c>
    </row>
    <row r="70" spans="2:14" s="9" customFormat="1" ht="12" x14ac:dyDescent="0.2">
      <c r="B70" s="10"/>
      <c r="C70" s="70" t="s">
        <v>68</v>
      </c>
      <c r="D70" s="66"/>
      <c r="E70" s="17">
        <f>E71+E72</f>
        <v>0</v>
      </c>
      <c r="F70" s="17">
        <f>F71+F72</f>
        <v>83418262</v>
      </c>
      <c r="G70" s="17">
        <f>G71+G72</f>
        <v>83418262</v>
      </c>
      <c r="H70" s="17">
        <f>H71+H72</f>
        <v>83418262</v>
      </c>
      <c r="I70" s="17">
        <f>I71+I72</f>
        <v>83418262</v>
      </c>
      <c r="J70" s="18">
        <f t="shared" si="14"/>
        <v>83418262</v>
      </c>
    </row>
    <row r="71" spans="2:14" s="9" customFormat="1" ht="12" x14ac:dyDescent="0.2">
      <c r="B71" s="10"/>
      <c r="C71" s="15" t="s">
        <v>69</v>
      </c>
      <c r="D71" s="16"/>
      <c r="E71" s="17"/>
      <c r="F71" s="17">
        <v>83418262</v>
      </c>
      <c r="G71" s="17">
        <f>E71+F71</f>
        <v>83418262</v>
      </c>
      <c r="H71" s="17">
        <v>83418262</v>
      </c>
      <c r="I71" s="17">
        <v>83418262</v>
      </c>
      <c r="J71" s="17">
        <f t="shared" si="14"/>
        <v>83418262</v>
      </c>
    </row>
    <row r="72" spans="2:14" s="9" customFormat="1" ht="12" x14ac:dyDescent="0.2">
      <c r="B72" s="10"/>
      <c r="C72" s="70" t="s">
        <v>70</v>
      </c>
      <c r="D72" s="66"/>
      <c r="E72" s="31"/>
      <c r="F72" s="17">
        <v>0</v>
      </c>
      <c r="G72" s="17">
        <f>E72+F72</f>
        <v>0</v>
      </c>
      <c r="H72" s="17">
        <v>0</v>
      </c>
      <c r="I72" s="17">
        <v>0</v>
      </c>
      <c r="J72" s="17">
        <f t="shared" si="14"/>
        <v>0</v>
      </c>
    </row>
    <row r="73" spans="2:14" s="9" customFormat="1" ht="12" x14ac:dyDescent="0.2">
      <c r="B73" s="61" t="s">
        <v>71</v>
      </c>
      <c r="C73" s="62"/>
      <c r="D73" s="40"/>
      <c r="E73" s="32">
        <f t="shared" ref="E73:J73" si="15">E50+E61+E66+E69+E70</f>
        <v>30860589553</v>
      </c>
      <c r="F73" s="32">
        <f t="shared" si="15"/>
        <v>4622110005</v>
      </c>
      <c r="G73" s="32">
        <f t="shared" si="15"/>
        <v>35482699558</v>
      </c>
      <c r="H73" s="32">
        <f t="shared" si="15"/>
        <v>35482699558</v>
      </c>
      <c r="I73" s="32">
        <f t="shared" si="15"/>
        <v>35482699558</v>
      </c>
      <c r="J73" s="32">
        <f t="shared" si="15"/>
        <v>4622110005</v>
      </c>
    </row>
    <row r="74" spans="2:14" s="9" customFormat="1" ht="9" customHeight="1" x14ac:dyDescent="0.2">
      <c r="B74" s="10"/>
      <c r="C74" s="70"/>
      <c r="D74" s="66"/>
      <c r="E74" s="31"/>
      <c r="F74" s="31"/>
      <c r="G74" s="31"/>
      <c r="H74" s="31"/>
      <c r="I74" s="31"/>
      <c r="J74" s="31"/>
    </row>
    <row r="75" spans="2:14" s="9" customFormat="1" ht="12" x14ac:dyDescent="0.2">
      <c r="B75" s="61" t="s">
        <v>72</v>
      </c>
      <c r="C75" s="62"/>
      <c r="D75" s="40"/>
      <c r="E75" s="8">
        <f>E76</f>
        <v>0</v>
      </c>
      <c r="F75" s="8">
        <f>F76</f>
        <v>1300000000</v>
      </c>
      <c r="G75" s="8">
        <f>E75+F75</f>
        <v>1300000000</v>
      </c>
      <c r="H75" s="8">
        <f>H76</f>
        <v>1300000000</v>
      </c>
      <c r="I75" s="8">
        <f>I76</f>
        <v>1300000000</v>
      </c>
      <c r="J75" s="8">
        <f>J76</f>
        <v>1300000000</v>
      </c>
    </row>
    <row r="76" spans="2:14" s="9" customFormat="1" ht="12" x14ac:dyDescent="0.2">
      <c r="B76" s="10"/>
      <c r="C76" s="70" t="s">
        <v>72</v>
      </c>
      <c r="D76" s="66"/>
      <c r="E76" s="17">
        <f>E77+E78</f>
        <v>0</v>
      </c>
      <c r="F76" s="17">
        <f>F77+F78</f>
        <v>1300000000</v>
      </c>
      <c r="G76" s="17">
        <f>E76+F76</f>
        <v>1300000000</v>
      </c>
      <c r="H76" s="17">
        <f>H77+H78</f>
        <v>1300000000</v>
      </c>
      <c r="I76" s="17">
        <f>I77+I78</f>
        <v>1300000000</v>
      </c>
      <c r="J76" s="18">
        <f>J77+J78</f>
        <v>1300000000</v>
      </c>
    </row>
    <row r="77" spans="2:14" s="9" customFormat="1" ht="14.45" customHeight="1" x14ac:dyDescent="0.2">
      <c r="B77" s="10"/>
      <c r="C77" s="70" t="s">
        <v>73</v>
      </c>
      <c r="D77" s="66"/>
      <c r="E77" s="17">
        <v>0</v>
      </c>
      <c r="F77" s="20">
        <v>1300000000</v>
      </c>
      <c r="G77" s="17">
        <f>E77+F77</f>
        <v>1300000000</v>
      </c>
      <c r="H77" s="20">
        <v>1300000000</v>
      </c>
      <c r="I77" s="20">
        <v>1300000000</v>
      </c>
      <c r="J77" s="20">
        <f>I77-E77</f>
        <v>1300000000</v>
      </c>
    </row>
    <row r="78" spans="2:14" s="9" customFormat="1" ht="14.45" customHeight="1" x14ac:dyDescent="0.2">
      <c r="B78" s="10"/>
      <c r="C78" s="70" t="s">
        <v>74</v>
      </c>
      <c r="D78" s="66"/>
      <c r="E78" s="17">
        <v>0</v>
      </c>
      <c r="F78" s="17">
        <v>0</v>
      </c>
      <c r="G78" s="17">
        <f>E78+F78</f>
        <v>0</v>
      </c>
      <c r="H78" s="20"/>
      <c r="I78" s="20"/>
      <c r="J78" s="20">
        <f>I78-E78</f>
        <v>0</v>
      </c>
    </row>
    <row r="79" spans="2:14" s="9" customFormat="1" ht="12" x14ac:dyDescent="0.2">
      <c r="B79" s="61" t="s">
        <v>75</v>
      </c>
      <c r="C79" s="62"/>
      <c r="D79" s="40"/>
      <c r="E79" s="8">
        <f t="shared" ref="E79:J79" si="16">E42+E73+E75</f>
        <v>71673189153</v>
      </c>
      <c r="F79" s="8">
        <f t="shared" si="16"/>
        <v>7714863227</v>
      </c>
      <c r="G79" s="8">
        <f t="shared" si="16"/>
        <v>79388052380</v>
      </c>
      <c r="H79" s="8">
        <f t="shared" si="16"/>
        <v>79388052380</v>
      </c>
      <c r="I79" s="8">
        <f t="shared" si="16"/>
        <v>79388052380</v>
      </c>
      <c r="J79" s="8">
        <f t="shared" si="16"/>
        <v>7714863227</v>
      </c>
      <c r="M79" s="33"/>
      <c r="N79" s="33"/>
    </row>
    <row r="80" spans="2:14" s="9" customFormat="1" ht="4.5" customHeight="1" x14ac:dyDescent="0.2">
      <c r="B80" s="10"/>
      <c r="C80" s="70"/>
      <c r="D80" s="66"/>
      <c r="E80" s="29"/>
      <c r="F80" s="29"/>
      <c r="G80" s="29"/>
      <c r="H80" s="29"/>
      <c r="I80" s="29"/>
      <c r="J80" s="29"/>
    </row>
    <row r="81" spans="2:10" s="9" customFormat="1" ht="12" x14ac:dyDescent="0.2">
      <c r="B81" s="10"/>
      <c r="C81" s="39" t="s">
        <v>76</v>
      </c>
      <c r="D81" s="40"/>
      <c r="E81" s="29"/>
      <c r="F81" s="29"/>
      <c r="G81" s="29"/>
      <c r="H81" s="29"/>
      <c r="I81" s="29"/>
      <c r="J81" s="29"/>
    </row>
    <row r="82" spans="2:10" s="9" customFormat="1" ht="12" x14ac:dyDescent="0.2">
      <c r="B82" s="64"/>
      <c r="C82" s="70" t="s">
        <v>77</v>
      </c>
      <c r="D82" s="66"/>
      <c r="E82" s="20">
        <v>0</v>
      </c>
      <c r="F82" s="20">
        <f>F75</f>
        <v>1300000000</v>
      </c>
      <c r="G82" s="20">
        <f>E82+F82</f>
        <v>1300000000</v>
      </c>
      <c r="H82" s="20">
        <f>H75</f>
        <v>1300000000</v>
      </c>
      <c r="I82" s="20">
        <f>I75</f>
        <v>1300000000</v>
      </c>
      <c r="J82" s="18">
        <f>I82-E82</f>
        <v>1300000000</v>
      </c>
    </row>
    <row r="83" spans="2:10" s="9" customFormat="1" ht="12" x14ac:dyDescent="0.2">
      <c r="B83" s="64"/>
      <c r="C83" s="70" t="s">
        <v>78</v>
      </c>
      <c r="D83" s="66"/>
      <c r="E83" s="24"/>
      <c r="F83" s="24"/>
      <c r="G83" s="24"/>
      <c r="H83" s="24"/>
      <c r="I83" s="24"/>
      <c r="J83" s="24"/>
    </row>
    <row r="84" spans="2:10" s="9" customFormat="1" ht="21" customHeight="1" x14ac:dyDescent="0.2">
      <c r="B84" s="10"/>
      <c r="C84" s="73" t="s">
        <v>79</v>
      </c>
      <c r="D84" s="74"/>
      <c r="E84" s="20">
        <v>0</v>
      </c>
      <c r="F84" s="20">
        <v>0</v>
      </c>
      <c r="G84" s="17">
        <f>E84+F84</f>
        <v>0</v>
      </c>
      <c r="H84" s="20">
        <v>0</v>
      </c>
      <c r="I84" s="20">
        <v>0</v>
      </c>
      <c r="J84" s="18">
        <f>I84-E84</f>
        <v>0</v>
      </c>
    </row>
    <row r="85" spans="2:10" s="9" customFormat="1" ht="12" x14ac:dyDescent="0.2">
      <c r="B85" s="10"/>
      <c r="C85" s="39" t="s">
        <v>72</v>
      </c>
      <c r="D85" s="40"/>
      <c r="E85" s="14">
        <f t="shared" ref="E85:J85" si="17">E82+E84</f>
        <v>0</v>
      </c>
      <c r="F85" s="14">
        <f>F82+F84</f>
        <v>1300000000</v>
      </c>
      <c r="G85" s="14">
        <f t="shared" si="17"/>
        <v>1300000000</v>
      </c>
      <c r="H85" s="14">
        <f t="shared" si="17"/>
        <v>1300000000</v>
      </c>
      <c r="I85" s="14">
        <f t="shared" si="17"/>
        <v>1300000000</v>
      </c>
      <c r="J85" s="14">
        <f t="shared" si="17"/>
        <v>1300000000</v>
      </c>
    </row>
    <row r="86" spans="2:10" s="9" customFormat="1" ht="10.5" customHeight="1" x14ac:dyDescent="0.2">
      <c r="B86" s="34"/>
      <c r="C86" s="71"/>
      <c r="D86" s="72"/>
      <c r="E86" s="35"/>
      <c r="F86" s="35"/>
      <c r="G86" s="35"/>
      <c r="H86" s="35"/>
      <c r="I86" s="35"/>
      <c r="J86" s="35"/>
    </row>
    <row r="87" spans="2:10" x14ac:dyDescent="0.25">
      <c r="B87" s="36"/>
      <c r="C87" s="36"/>
      <c r="D87" s="36"/>
      <c r="E87" s="36"/>
      <c r="F87" s="36"/>
      <c r="G87" s="36"/>
      <c r="H87" s="36"/>
      <c r="I87" s="36"/>
      <c r="J87" s="36"/>
    </row>
    <row r="88" spans="2:10" x14ac:dyDescent="0.25">
      <c r="B88" s="37" t="s">
        <v>80</v>
      </c>
      <c r="C88" s="36"/>
      <c r="D88" s="36"/>
      <c r="E88" s="36"/>
      <c r="F88" s="36"/>
      <c r="G88" s="36"/>
      <c r="H88" s="36"/>
      <c r="I88" s="36"/>
      <c r="J88" s="36"/>
    </row>
    <row r="89" spans="2:10" x14ac:dyDescent="0.25">
      <c r="B89" s="36"/>
      <c r="C89" s="36"/>
      <c r="D89" s="36"/>
      <c r="E89" s="36"/>
      <c r="F89" s="36"/>
      <c r="G89" s="36"/>
      <c r="H89" s="36"/>
      <c r="I89" s="36"/>
      <c r="J89" s="36"/>
    </row>
    <row r="90" spans="2:10" x14ac:dyDescent="0.25">
      <c r="B90" s="36"/>
      <c r="C90" s="36"/>
      <c r="D90" s="36"/>
      <c r="E90" s="36"/>
      <c r="F90" s="36"/>
      <c r="G90" s="36"/>
      <c r="H90" s="36"/>
      <c r="I90" s="36"/>
      <c r="J90" s="36"/>
    </row>
    <row r="91" spans="2:10" x14ac:dyDescent="0.25">
      <c r="B91" s="38"/>
      <c r="C91" s="38"/>
      <c r="D91" s="38"/>
      <c r="E91" s="38"/>
      <c r="F91" s="38"/>
      <c r="G91" s="38"/>
      <c r="H91" s="38"/>
      <c r="I91" s="38"/>
      <c r="J91" s="38"/>
    </row>
    <row r="92" spans="2:10" x14ac:dyDescent="0.25">
      <c r="B92" s="38"/>
      <c r="C92" s="38"/>
      <c r="D92" s="38"/>
      <c r="E92" s="38"/>
      <c r="F92" s="38"/>
      <c r="G92" s="38"/>
      <c r="H92" s="38"/>
      <c r="I92" s="38"/>
      <c r="J92" s="38"/>
    </row>
    <row r="93" spans="2:10" x14ac:dyDescent="0.25">
      <c r="B93" s="38"/>
      <c r="C93" s="38"/>
      <c r="D93" s="38"/>
      <c r="E93" s="38"/>
      <c r="F93" s="38"/>
      <c r="G93" s="38"/>
      <c r="H93" s="38"/>
      <c r="I93" s="38"/>
      <c r="J93" s="38"/>
    </row>
    <row r="94" spans="2:10" x14ac:dyDescent="0.25">
      <c r="B94" s="38"/>
      <c r="C94" s="38"/>
      <c r="D94" s="38"/>
      <c r="E94" s="38"/>
      <c r="F94" s="38"/>
      <c r="G94" s="38"/>
      <c r="H94" s="38"/>
      <c r="I94" s="38"/>
      <c r="J94" s="38"/>
    </row>
    <row r="95" spans="2:10" x14ac:dyDescent="0.25">
      <c r="B95" s="38"/>
      <c r="C95" s="38"/>
      <c r="D95" s="38"/>
      <c r="E95" s="38"/>
      <c r="F95" s="38"/>
      <c r="G95" s="38"/>
      <c r="H95" s="38"/>
      <c r="I95" s="38"/>
      <c r="J95" s="38"/>
    </row>
    <row r="96" spans="2:10" x14ac:dyDescent="0.25">
      <c r="B96" s="38"/>
      <c r="C96" s="38"/>
      <c r="D96" s="38"/>
      <c r="E96" s="38"/>
      <c r="F96" s="38"/>
      <c r="G96" s="38"/>
      <c r="H96" s="38"/>
      <c r="I96" s="38"/>
      <c r="J96" s="38"/>
    </row>
    <row r="97" spans="2:10" x14ac:dyDescent="0.25">
      <c r="B97" s="38"/>
      <c r="C97" s="38"/>
      <c r="D97" s="38"/>
      <c r="E97" s="38"/>
      <c r="F97" s="38"/>
      <c r="G97" s="38"/>
      <c r="H97" s="38"/>
      <c r="I97" s="38"/>
      <c r="J97" s="38"/>
    </row>
    <row r="98" spans="2:10" x14ac:dyDescent="0.25">
      <c r="B98" s="38"/>
      <c r="C98" s="38"/>
      <c r="D98" s="38"/>
      <c r="E98" s="38"/>
      <c r="F98" s="38"/>
      <c r="G98" s="38"/>
      <c r="H98" s="38"/>
      <c r="I98" s="38"/>
      <c r="J98" s="38"/>
    </row>
    <row r="99" spans="2:10" x14ac:dyDescent="0.25">
      <c r="B99" s="38"/>
      <c r="C99" s="38"/>
      <c r="D99" s="38"/>
      <c r="E99" s="38"/>
      <c r="F99" s="38"/>
      <c r="G99" s="38"/>
      <c r="H99" s="38"/>
      <c r="I99" s="38"/>
      <c r="J99" s="38"/>
    </row>
  </sheetData>
  <mergeCells count="63">
    <mergeCell ref="C85:D85"/>
    <mergeCell ref="C86:D86"/>
    <mergeCell ref="C80:D80"/>
    <mergeCell ref="C81:D81"/>
    <mergeCell ref="B82:B83"/>
    <mergeCell ref="C82:D82"/>
    <mergeCell ref="C83:D83"/>
    <mergeCell ref="C84:D84"/>
    <mergeCell ref="B79:D79"/>
    <mergeCell ref="C61:D61"/>
    <mergeCell ref="C66:D66"/>
    <mergeCell ref="C69:D69"/>
    <mergeCell ref="C70:D70"/>
    <mergeCell ref="C72:D72"/>
    <mergeCell ref="B73:D73"/>
    <mergeCell ref="C74:D74"/>
    <mergeCell ref="B75:D75"/>
    <mergeCell ref="C76:D76"/>
    <mergeCell ref="C77:D77"/>
    <mergeCell ref="C78:D78"/>
    <mergeCell ref="B49:D49"/>
    <mergeCell ref="C50:D50"/>
    <mergeCell ref="B51:B52"/>
    <mergeCell ref="C51:C52"/>
    <mergeCell ref="B58:B59"/>
    <mergeCell ref="C58:C59"/>
    <mergeCell ref="B45:D45"/>
    <mergeCell ref="B46:D48"/>
    <mergeCell ref="E46:I46"/>
    <mergeCell ref="J46:J48"/>
    <mergeCell ref="E47:E48"/>
    <mergeCell ref="F47:F48"/>
    <mergeCell ref="G47:G48"/>
    <mergeCell ref="H47:H48"/>
    <mergeCell ref="I47:I48"/>
    <mergeCell ref="B44:D44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C12:D12"/>
    <mergeCell ref="B1:J1"/>
    <mergeCell ref="B2:J2"/>
    <mergeCell ref="B3:J3"/>
    <mergeCell ref="B5:D7"/>
    <mergeCell ref="E5:I5"/>
    <mergeCell ref="J5:J7"/>
    <mergeCell ref="E6:E7"/>
    <mergeCell ref="F6:F7"/>
    <mergeCell ref="G6:G7"/>
    <mergeCell ref="H6:H7"/>
    <mergeCell ref="I6:I7"/>
    <mergeCell ref="B8:D8"/>
    <mergeCell ref="B9:D9"/>
    <mergeCell ref="C10:D10"/>
    <mergeCell ref="C11:D11"/>
  </mergeCells>
  <dataValidations count="1">
    <dataValidation type="whole" allowBlank="1" showInputMessage="1" showErrorMessage="1" error="Solo importes sin decimales, por favor." sqref="E9:J45 E50:J85">
      <formula1>-999999999999</formula1>
      <formula2>999999999999</formula2>
    </dataValidation>
  </dataValidations>
  <printOptions horizontalCentered="1"/>
  <pageMargins left="0.31496062992125984" right="0.31496062992125984" top="0.78" bottom="0.15748031496062992" header="0.36" footer="0.43307086614173229"/>
  <pageSetup scale="70" orientation="landscape" r:id="rId1"/>
  <headerFooter>
    <oddHeader>&amp;C&amp;"DIN Pro Bold,Negrita"PODER EJECUTIVO
DEL ESTADO DE TAMAULIPAS&amp;"-,Normal"
&amp;G</oddHeader>
    <oddFooter>&amp;C&amp;G
&amp;"Encode Sans Medium,Negrita"&amp;10Anexos</oddFooter>
  </headerFooter>
  <rowBreaks count="1" manualBreakCount="1">
    <brk id="4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LDFAnalítico Ingresos Detall di</vt:lpstr>
      <vt:lpstr>'LDFAnalítico Ingresos Detall di'!Área_de_impresión</vt:lpstr>
      <vt:lpstr>'LDFAnalítico Ingresos Detall di'!Títulos_a_imprimir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Jose Antonio Torres Gonzalez</cp:lastModifiedBy>
  <dcterms:created xsi:type="dcterms:W3CDTF">2024-01-27T21:07:15Z</dcterms:created>
  <dcterms:modified xsi:type="dcterms:W3CDTF">2024-01-30T19:19:27Z</dcterms:modified>
</cp:coreProperties>
</file>