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XCEL 2023\DEUDA Y CUENTA PUBLICA\PUBLICAR 4TO TRIM\Formatos de la Ley d Disciplina Financiera\"/>
    </mc:Choice>
  </mc:AlternateContent>
  <bookViews>
    <workbookView xWindow="0" yWindow="0" windowWidth="16000" windowHeight="6060"/>
  </bookViews>
  <sheets>
    <sheet name="LDF Analítico Egresos CF De"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CF De'!$A$1:$H$98</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CF De'!$1:$8</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7" i="1" l="1"/>
  <c r="E87" i="1"/>
  <c r="E86" i="1"/>
  <c r="H86" i="1" s="1"/>
  <c r="E85" i="1"/>
  <c r="E84" i="1"/>
  <c r="H84" i="1" s="1"/>
  <c r="E83" i="1"/>
  <c r="H82" i="1"/>
  <c r="H81" i="1" s="1"/>
  <c r="E82" i="1"/>
  <c r="G81" i="1"/>
  <c r="F81" i="1"/>
  <c r="D81" i="1"/>
  <c r="C81" i="1"/>
  <c r="E81" i="1" s="1"/>
  <c r="H79" i="1"/>
  <c r="E79" i="1"/>
  <c r="E78" i="1"/>
  <c r="H78" i="1" s="1"/>
  <c r="H77" i="1"/>
  <c r="E77" i="1"/>
  <c r="E76" i="1"/>
  <c r="H76" i="1" s="1"/>
  <c r="H75" i="1"/>
  <c r="E75" i="1"/>
  <c r="E74" i="1"/>
  <c r="H74" i="1" s="1"/>
  <c r="H73" i="1"/>
  <c r="E73" i="1"/>
  <c r="E72" i="1"/>
  <c r="H72" i="1" s="1"/>
  <c r="E71" i="1"/>
  <c r="E70" i="1"/>
  <c r="H70" i="1" s="1"/>
  <c r="G69" i="1"/>
  <c r="F69" i="1"/>
  <c r="D69" i="1"/>
  <c r="C69" i="1"/>
  <c r="E69" i="1" s="1"/>
  <c r="E67" i="1"/>
  <c r="H67" i="1" s="1"/>
  <c r="E66" i="1"/>
  <c r="H66" i="1" s="1"/>
  <c r="E65" i="1"/>
  <c r="H65" i="1" s="1"/>
  <c r="E64" i="1"/>
  <c r="H63" i="1"/>
  <c r="E63" i="1"/>
  <c r="E62" i="1"/>
  <c r="H62" i="1" s="1"/>
  <c r="H61" i="1"/>
  <c r="E61" i="1"/>
  <c r="E60" i="1"/>
  <c r="H60" i="1" s="1"/>
  <c r="G59" i="1"/>
  <c r="F59" i="1"/>
  <c r="D59" i="1"/>
  <c r="E59" i="1" s="1"/>
  <c r="C59" i="1"/>
  <c r="E57" i="1"/>
  <c r="H57" i="1" s="1"/>
  <c r="H56" i="1"/>
  <c r="E56" i="1"/>
  <c r="E55" i="1"/>
  <c r="H55" i="1" s="1"/>
  <c r="H54" i="1"/>
  <c r="E54" i="1"/>
  <c r="E53" i="1"/>
  <c r="H53" i="1" s="1"/>
  <c r="H52" i="1"/>
  <c r="E52" i="1"/>
  <c r="E51" i="1"/>
  <c r="H51" i="1" s="1"/>
  <c r="H50" i="1"/>
  <c r="H49" i="1" s="1"/>
  <c r="E50" i="1"/>
  <c r="G49" i="1"/>
  <c r="G48" i="1" s="1"/>
  <c r="F49" i="1"/>
  <c r="F48" i="1" s="1"/>
  <c r="D49" i="1"/>
  <c r="C49" i="1"/>
  <c r="E49" i="1" s="1"/>
  <c r="D48" i="1"/>
  <c r="E46" i="1"/>
  <c r="H46" i="1" s="1"/>
  <c r="H45" i="1"/>
  <c r="E45" i="1"/>
  <c r="E44" i="1"/>
  <c r="E43" i="1"/>
  <c r="H43" i="1" s="1"/>
  <c r="E42" i="1"/>
  <c r="E41" i="1"/>
  <c r="H41" i="1" s="1"/>
  <c r="G40" i="1"/>
  <c r="F40" i="1"/>
  <c r="D40" i="1"/>
  <c r="E40" i="1" s="1"/>
  <c r="C40" i="1"/>
  <c r="E38" i="1"/>
  <c r="H38" i="1" s="1"/>
  <c r="H37" i="1"/>
  <c r="E37" i="1"/>
  <c r="E36" i="1"/>
  <c r="H36" i="1" s="1"/>
  <c r="H35" i="1"/>
  <c r="E35" i="1"/>
  <c r="E34" i="1"/>
  <c r="H34" i="1" s="1"/>
  <c r="H33" i="1"/>
  <c r="E33" i="1"/>
  <c r="E32" i="1"/>
  <c r="H32" i="1" s="1"/>
  <c r="H31" i="1"/>
  <c r="E31" i="1"/>
  <c r="E30" i="1"/>
  <c r="H30" i="1" s="1"/>
  <c r="G29" i="1"/>
  <c r="F29" i="1"/>
  <c r="D29" i="1"/>
  <c r="E29" i="1" s="1"/>
  <c r="C29" i="1"/>
  <c r="E27" i="1"/>
  <c r="H27" i="1" s="1"/>
  <c r="H26" i="1"/>
  <c r="E26" i="1"/>
  <c r="E25" i="1"/>
  <c r="H25" i="1" s="1"/>
  <c r="H24" i="1"/>
  <c r="E24" i="1"/>
  <c r="E23" i="1"/>
  <c r="H23" i="1" s="1"/>
  <c r="H22" i="1"/>
  <c r="E22" i="1"/>
  <c r="E21" i="1"/>
  <c r="H21" i="1" s="1"/>
  <c r="H20" i="1" s="1"/>
  <c r="G20" i="1"/>
  <c r="F20" i="1"/>
  <c r="D20" i="1"/>
  <c r="D9" i="1" s="1"/>
  <c r="D89" i="1" s="1"/>
  <c r="C20" i="1"/>
  <c r="E18" i="1"/>
  <c r="H18" i="1" s="1"/>
  <c r="H17" i="1"/>
  <c r="E17" i="1"/>
  <c r="E16" i="1"/>
  <c r="H16" i="1" s="1"/>
  <c r="H15" i="1"/>
  <c r="E15" i="1"/>
  <c r="E14" i="1"/>
  <c r="H14" i="1" s="1"/>
  <c r="H13" i="1"/>
  <c r="E13" i="1"/>
  <c r="E12" i="1"/>
  <c r="H12" i="1" s="1"/>
  <c r="H11" i="1"/>
  <c r="E11" i="1"/>
  <c r="G10" i="1"/>
  <c r="G9" i="1" s="1"/>
  <c r="F10" i="1"/>
  <c r="F9" i="1" s="1"/>
  <c r="D10" i="1"/>
  <c r="C10" i="1"/>
  <c r="E10" i="1" s="1"/>
  <c r="H48" i="1" l="1"/>
  <c r="H10" i="1"/>
  <c r="H9" i="1" s="1"/>
  <c r="H89" i="1" s="1"/>
  <c r="H69" i="1"/>
  <c r="F89" i="1"/>
  <c r="H29" i="1"/>
  <c r="G89" i="1"/>
  <c r="H40" i="1"/>
  <c r="H59" i="1"/>
  <c r="E20" i="1"/>
  <c r="E9" i="1" s="1"/>
  <c r="E89" i="1" s="1"/>
  <c r="C9" i="1"/>
  <c r="C89" i="1" s="1"/>
  <c r="C48" i="1"/>
  <c r="E48" i="1" s="1"/>
</calcChain>
</file>

<file path=xl/sharedStrings.xml><?xml version="1.0" encoding="utf-8"?>
<sst xmlns="http://schemas.openxmlformats.org/spreadsheetml/2006/main" count="88" uniqueCount="64">
  <si>
    <t>Estado Analítico del Ejercicio del Presupuesto de Egresos Detallado - LDF</t>
  </si>
  <si>
    <t>Clasificación Funcional (Finalidad y Función)</t>
  </si>
  <si>
    <t>Del 1 de Enero al 31 de Diciembre del 2023</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</si>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</sst>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b/>
      <sz val="10"/>
      <name val="Encode Sans Expanded SemiBold"/>
    </font>
    <font>
      <sz val="11"/>
      <color theme="1"/>
      <name val="Encode Sans Expanded SemiBold"/>
    </font>
    <font>
      <b/>
      <sz val="7"/>
      <name val="Encode Sans Expanded SemiBold"/>
    </font>
    <font>
      <sz val="7"/>
      <color theme="1"/>
      <name val="Encode Sans Expanded SemiBold"/>
    </font>
    <font>
      <b/>
      <sz val="10"/>
      <color theme="0"/>
      <name val="Encode Sans"/>
    </font>
    <font>
      <sz val="10"/>
      <color theme="0"/>
      <name val="Encode Sans"/>
    </font>
    <font>
      <sz val="10"/>
      <color rgb="FF000000"/>
      <name val="DINPro-Regular"/>
      <family val="3"/>
    </font>
    <font>
      <sz val="10"/>
      <color theme="1"/>
      <name val="Helvetica"/>
      <family val="2"/>
    </font>
    <font>
      <b/>
      <sz val="10"/>
      <color rgb="FF000000"/>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sz val="10"/>
      <color theme="1"/>
      <name val="Arial"/>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auto="1"/>
      </bottom>
      <diagonal/>
    </border>
  </borders>
  <cellStyleXfs count="1">
    <xf numFmtId="0" fontId="0" fillId="0" borderId="0"/>
  </cellStyleXfs>
  <cellXfs count="64">
    <xf numFmtId="0" fontId="0" fillId="0" borderId="0" xfId="0"/>
    <xf numFmtId="0" fontId="2" fillId="0" borderId="0" xfId="0" applyFont="1" applyFill="1" applyBorder="1" applyAlignment="1">
      <alignment vertical="center"/>
    </xf>
    <xf numFmtId="0" fontId="2" fillId="0" borderId="0" xfId="0" applyFont="1" applyFill="1" applyBorder="1"/>
    <xf numFmtId="0" fontId="4" fillId="0" borderId="0" xfId="0" applyFont="1" applyFill="1" applyBorder="1"/>
    <xf numFmtId="0" fontId="6" fillId="0" borderId="0" xfId="0" applyFont="1"/>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8" fillId="0" borderId="0" xfId="0" applyFont="1"/>
    <xf numFmtId="3" fontId="9" fillId="3" borderId="8" xfId="0" applyNumberFormat="1" applyFont="1" applyFill="1" applyBorder="1" applyAlignment="1">
      <alignment horizontal="right" vertical="center"/>
    </xf>
    <xf numFmtId="0" fontId="10" fillId="0" borderId="0" xfId="0" applyFont="1"/>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3" fontId="11" fillId="3" borderId="8" xfId="0" applyNumberFormat="1" applyFont="1" applyFill="1" applyBorder="1" applyAlignment="1" applyProtection="1">
      <alignment horizontal="right" vertical="center"/>
      <protection locked="0"/>
    </xf>
    <xf numFmtId="3" fontId="11" fillId="3" borderId="8" xfId="0" applyNumberFormat="1" applyFont="1" applyFill="1" applyBorder="1" applyAlignment="1">
      <alignment horizontal="right" vertical="center"/>
    </xf>
    <xf numFmtId="3" fontId="11" fillId="3" borderId="8" xfId="0" applyNumberFormat="1" applyFont="1" applyFill="1" applyBorder="1" applyAlignment="1">
      <alignment horizontal="center" vertical="center"/>
    </xf>
    <xf numFmtId="0" fontId="11" fillId="3" borderId="8" xfId="0" applyFont="1" applyFill="1" applyBorder="1" applyAlignment="1">
      <alignment vertical="center" wrapText="1"/>
    </xf>
    <xf numFmtId="3" fontId="9" fillId="3" borderId="15" xfId="0" applyNumberFormat="1" applyFont="1" applyFill="1" applyBorder="1" applyAlignment="1">
      <alignment horizontal="right" vertical="center"/>
    </xf>
    <xf numFmtId="0" fontId="11" fillId="3" borderId="8" xfId="0" applyFont="1" applyFill="1" applyBorder="1" applyAlignment="1">
      <alignment horizontal="left" vertical="center" wrapText="1"/>
    </xf>
    <xf numFmtId="3" fontId="10" fillId="0" borderId="15" xfId="0" applyNumberFormat="1" applyFont="1" applyBorder="1" applyProtection="1">
      <protection locked="0"/>
    </xf>
    <xf numFmtId="3" fontId="10" fillId="0" borderId="0" xfId="0" applyNumberFormat="1" applyFont="1" applyProtection="1">
      <protection locked="0"/>
    </xf>
    <xf numFmtId="3" fontId="11" fillId="3" borderId="15" xfId="0" applyNumberFormat="1" applyFont="1" applyFill="1" applyBorder="1" applyAlignment="1">
      <alignment vertical="center"/>
    </xf>
    <xf numFmtId="3" fontId="11" fillId="3" borderId="15" xfId="0" applyNumberFormat="1" applyFont="1" applyFill="1" applyBorder="1" applyAlignment="1" applyProtection="1">
      <alignment vertical="center"/>
    </xf>
    <xf numFmtId="3" fontId="11" fillId="3" borderId="8" xfId="0" applyNumberFormat="1" applyFont="1" applyFill="1" applyBorder="1" applyAlignment="1" applyProtection="1">
      <alignment vertical="center"/>
    </xf>
    <xf numFmtId="3" fontId="11" fillId="3" borderId="15" xfId="0" applyNumberFormat="1" applyFont="1" applyFill="1" applyBorder="1" applyAlignment="1" applyProtection="1">
      <alignment horizontal="right" vertical="center"/>
    </xf>
    <xf numFmtId="3" fontId="11" fillId="3" borderId="8" xfId="0" applyNumberFormat="1" applyFont="1" applyFill="1" applyBorder="1" applyAlignment="1" applyProtection="1">
      <alignment horizontal="right" vertical="center"/>
    </xf>
    <xf numFmtId="3" fontId="11" fillId="3" borderId="15" xfId="0" applyNumberFormat="1" applyFont="1" applyFill="1" applyBorder="1" applyAlignment="1" applyProtection="1">
      <alignment horizontal="right" vertical="center"/>
      <protection locked="0"/>
    </xf>
    <xf numFmtId="0" fontId="11" fillId="3" borderId="11" xfId="0" applyFont="1" applyFill="1" applyBorder="1" applyAlignment="1">
      <alignment horizontal="left" vertical="center"/>
    </xf>
    <xf numFmtId="0" fontId="11" fillId="3" borderId="12" xfId="0" applyFont="1" applyFill="1" applyBorder="1" applyAlignment="1">
      <alignment horizontal="left" vertical="center"/>
    </xf>
    <xf numFmtId="3" fontId="11" fillId="3" borderId="12" xfId="0" applyNumberFormat="1" applyFont="1" applyFill="1" applyBorder="1" applyAlignment="1">
      <alignment horizontal="center" vertical="center"/>
    </xf>
    <xf numFmtId="3" fontId="11" fillId="3" borderId="15" xfId="0" applyNumberFormat="1" applyFont="1" applyFill="1" applyBorder="1" applyAlignment="1">
      <alignment horizontal="right" vertical="center"/>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3" fontId="11" fillId="3" borderId="17" xfId="0" applyNumberFormat="1" applyFont="1" applyFill="1" applyBorder="1" applyAlignment="1">
      <alignment horizontal="center" vertical="center"/>
    </xf>
    <xf numFmtId="3" fontId="11" fillId="3" borderId="18" xfId="0" applyNumberFormat="1" applyFont="1" applyFill="1" applyBorder="1" applyAlignment="1">
      <alignment horizontal="center" vertical="center"/>
    </xf>
    <xf numFmtId="0" fontId="12" fillId="0" borderId="0" xfId="0" applyFont="1" applyFill="1" applyBorder="1" applyAlignment="1" applyProtection="1">
      <alignment vertical="center"/>
    </xf>
    <xf numFmtId="0" fontId="0" fillId="0" borderId="0" xfId="0" applyFont="1" applyProtection="1">
      <protection locked="0"/>
    </xf>
    <xf numFmtId="0" fontId="0" fillId="0" borderId="0" xfId="0" applyFont="1"/>
    <xf numFmtId="0" fontId="13" fillId="0" borderId="0" xfId="0" applyFont="1"/>
    <xf numFmtId="0" fontId="0" fillId="0" borderId="0" xfId="0" applyProtection="1">
      <protection locked="0"/>
    </xf>
    <xf numFmtId="3" fontId="0" fillId="0" borderId="0" xfId="0" applyNumberFormat="1" applyProtection="1">
      <protection locked="0"/>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12" fillId="0" borderId="0" xfId="0" applyFont="1" applyAlignment="1" applyProtection="1">
      <alignment horizontal="justify" vertical="center" wrapText="1"/>
      <protection locked="0"/>
    </xf>
    <xf numFmtId="0" fontId="11" fillId="3" borderId="7" xfId="0" applyFont="1" applyFill="1" applyBorder="1" applyAlignment="1">
      <alignment horizontal="left" vertical="center"/>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xf>
    <xf numFmtId="0" fontId="7" fillId="3" borderId="7" xfId="0" applyFont="1" applyFill="1" applyBorder="1" applyAlignment="1">
      <alignment horizontal="justify" vertical="center" wrapText="1"/>
    </xf>
    <xf numFmtId="0" fontId="7" fillId="3" borderId="8" xfId="0" applyFont="1" applyFill="1" applyBorder="1" applyAlignment="1">
      <alignment horizontal="justify"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1</xdr:col>
      <xdr:colOff>1853563</xdr:colOff>
      <xdr:row>3</xdr:row>
      <xdr:rowOff>62775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47650" y="104775"/>
          <a:ext cx="1958338" cy="720000"/>
        </a:xfrm>
        <a:prstGeom prst="rect">
          <a:avLst/>
        </a:prstGeom>
      </xdr:spPr>
    </xdr:pic>
    <xdr:clientData/>
  </xdr:twoCellAnchor>
  <xdr:twoCellAnchor editAs="oneCell">
    <xdr:from>
      <xdr:col>6</xdr:col>
      <xdr:colOff>869156</xdr:colOff>
      <xdr:row>0</xdr:row>
      <xdr:rowOff>35718</xdr:rowOff>
    </xdr:from>
    <xdr:to>
      <xdr:col>7</xdr:col>
      <xdr:colOff>377954</xdr:colOff>
      <xdr:row>3</xdr:row>
      <xdr:rowOff>155213</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965531" y="35718"/>
          <a:ext cx="785148" cy="8814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5"/>
  <sheetViews>
    <sheetView showGridLines="0" tabSelected="1" topLeftCell="C87" zoomScaleNormal="100" workbookViewId="0">
      <selection activeCell="B23" sqref="B23"/>
    </sheetView>
  </sheetViews>
  <sheetFormatPr baseColWidth="10" defaultRowHeight="14.5"/>
  <cols>
    <col min="1" max="1" width="5.26953125" customWidth="1"/>
    <col min="2" max="2" width="54.54296875" customWidth="1"/>
    <col min="3" max="8" width="19.1796875" customWidth="1"/>
  </cols>
  <sheetData>
    <row r="1" spans="1:8" s="1" customFormat="1" ht="22.5" customHeight="1">
      <c r="A1" s="50" t="s">
        <v>0</v>
      </c>
      <c r="B1" s="50"/>
      <c r="C1" s="50"/>
      <c r="D1" s="50"/>
      <c r="E1" s="50"/>
      <c r="F1" s="50"/>
      <c r="G1" s="50"/>
      <c r="H1" s="50"/>
    </row>
    <row r="2" spans="1:8" s="2" customFormat="1" ht="19.5" customHeight="1">
      <c r="A2" s="50" t="s">
        <v>1</v>
      </c>
      <c r="B2" s="50"/>
      <c r="C2" s="50"/>
      <c r="D2" s="50"/>
      <c r="E2" s="50"/>
      <c r="F2" s="50"/>
      <c r="G2" s="50"/>
      <c r="H2" s="50"/>
    </row>
    <row r="3" spans="1:8" s="2" customFormat="1" ht="18" customHeight="1">
      <c r="A3" s="50" t="s">
        <v>2</v>
      </c>
      <c r="B3" s="50"/>
      <c r="C3" s="50"/>
      <c r="D3" s="50"/>
      <c r="E3" s="50"/>
      <c r="F3" s="50"/>
      <c r="G3" s="50"/>
      <c r="H3" s="50"/>
    </row>
    <row r="4" spans="1:8" s="3" customFormat="1" ht="19.5" customHeight="1">
      <c r="A4" s="51" t="s">
        <v>3</v>
      </c>
      <c r="B4" s="51"/>
      <c r="C4" s="51"/>
      <c r="D4" s="51"/>
      <c r="E4" s="51"/>
      <c r="F4" s="51"/>
      <c r="G4" s="51"/>
      <c r="H4" s="51"/>
    </row>
    <row r="5" spans="1:8" s="4" customFormat="1" ht="21">
      <c r="A5" s="52" t="s">
        <v>4</v>
      </c>
      <c r="B5" s="53"/>
      <c r="C5" s="58" t="s">
        <v>5</v>
      </c>
      <c r="D5" s="59"/>
      <c r="E5" s="59"/>
      <c r="F5" s="59"/>
      <c r="G5" s="60"/>
      <c r="H5" s="61" t="s">
        <v>6</v>
      </c>
    </row>
    <row r="6" spans="1:8" s="4" customFormat="1" ht="21">
      <c r="A6" s="54"/>
      <c r="B6" s="55"/>
      <c r="C6" s="46" t="s">
        <v>7</v>
      </c>
      <c r="D6" s="5" t="s">
        <v>8</v>
      </c>
      <c r="E6" s="46" t="s">
        <v>9</v>
      </c>
      <c r="F6" s="46" t="s">
        <v>10</v>
      </c>
      <c r="G6" s="46" t="s">
        <v>11</v>
      </c>
      <c r="H6" s="62"/>
    </row>
    <row r="7" spans="1:8" s="4" customFormat="1" ht="21">
      <c r="A7" s="56"/>
      <c r="B7" s="57"/>
      <c r="C7" s="47"/>
      <c r="D7" s="6" t="s">
        <v>12</v>
      </c>
      <c r="E7" s="47"/>
      <c r="F7" s="47"/>
      <c r="G7" s="47"/>
      <c r="H7" s="63"/>
    </row>
    <row r="8" spans="1:8" s="9" customFormat="1" ht="5.25" customHeight="1">
      <c r="A8" s="48"/>
      <c r="B8" s="49"/>
      <c r="C8" s="7"/>
      <c r="D8" s="7"/>
      <c r="E8" s="7"/>
      <c r="F8" s="7"/>
      <c r="G8" s="7"/>
      <c r="H8" s="8"/>
    </row>
    <row r="9" spans="1:8" s="11" customFormat="1" ht="13">
      <c r="A9" s="42" t="s">
        <v>13</v>
      </c>
      <c r="B9" s="43"/>
      <c r="C9" s="10">
        <f t="shared" ref="C9:H9" si="0">SUM(C10+C20+C29+C40)</f>
        <v>40812599600</v>
      </c>
      <c r="D9" s="10">
        <f t="shared" si="0"/>
        <v>808326589.54997897</v>
      </c>
      <c r="E9" s="10">
        <f t="shared" si="0"/>
        <v>41620926189.54998</v>
      </c>
      <c r="F9" s="10">
        <f t="shared" si="0"/>
        <v>40999139545.679977</v>
      </c>
      <c r="G9" s="10">
        <f t="shared" si="0"/>
        <v>39320159989.939987</v>
      </c>
      <c r="H9" s="10">
        <f t="shared" si="0"/>
        <v>621786643.86999416</v>
      </c>
    </row>
    <row r="10" spans="1:8" s="11" customFormat="1" ht="13">
      <c r="A10" s="42" t="s">
        <v>14</v>
      </c>
      <c r="B10" s="43"/>
      <c r="C10" s="10">
        <f t="shared" ref="C10" si="1">SUM(C11:C18)</f>
        <v>12952548619.649998</v>
      </c>
      <c r="D10" s="10">
        <f t="shared" ref="D10:H10" si="2">SUM(D11:D18)</f>
        <v>477589906.03999543</v>
      </c>
      <c r="E10" s="10">
        <f t="shared" ref="E10:E46" si="3">C10+D10</f>
        <v>13430138525.689993</v>
      </c>
      <c r="F10" s="10">
        <f t="shared" si="2"/>
        <v>13008146538.669994</v>
      </c>
      <c r="G10" s="10">
        <f t="shared" si="2"/>
        <v>11999347431.499994</v>
      </c>
      <c r="H10" s="10">
        <f t="shared" si="2"/>
        <v>421991987.01999849</v>
      </c>
    </row>
    <row r="11" spans="1:8" s="11" customFormat="1" ht="13">
      <c r="A11" s="12"/>
      <c r="B11" s="13" t="s">
        <v>15</v>
      </c>
      <c r="C11" s="14">
        <v>346078050.92999995</v>
      </c>
      <c r="D11" s="14">
        <v>63405672.840000033</v>
      </c>
      <c r="E11" s="15">
        <f t="shared" si="3"/>
        <v>409483723.76999998</v>
      </c>
      <c r="F11" s="14">
        <v>409474770.31</v>
      </c>
      <c r="G11" s="14">
        <v>409270904.99000001</v>
      </c>
      <c r="H11" s="15">
        <f>E11-F11</f>
        <v>8953.4599999785423</v>
      </c>
    </row>
    <row r="12" spans="1:8" s="11" customFormat="1" ht="13">
      <c r="A12" s="12"/>
      <c r="B12" s="13" t="s">
        <v>16</v>
      </c>
      <c r="C12" s="14">
        <v>3172076025.1799994</v>
      </c>
      <c r="D12" s="14">
        <v>-11591487.680002213</v>
      </c>
      <c r="E12" s="15">
        <f t="shared" si="3"/>
        <v>3160484537.4999971</v>
      </c>
      <c r="F12" s="14">
        <v>3158152092.8899975</v>
      </c>
      <c r="G12" s="14">
        <v>3135183718.1099982</v>
      </c>
      <c r="H12" s="15">
        <f t="shared" ref="H12:H18" si="4">E12-F12</f>
        <v>2332444.6099996567</v>
      </c>
    </row>
    <row r="13" spans="1:8" s="11" customFormat="1" ht="13">
      <c r="A13" s="12"/>
      <c r="B13" s="13" t="s">
        <v>17</v>
      </c>
      <c r="C13" s="14">
        <v>1397893220.4299994</v>
      </c>
      <c r="D13" s="14">
        <v>173139225.30999947</v>
      </c>
      <c r="E13" s="15">
        <f t="shared" si="3"/>
        <v>1571032445.7399988</v>
      </c>
      <c r="F13" s="14">
        <v>1549249699.9899983</v>
      </c>
      <c r="G13" s="14">
        <v>1494622593.2599964</v>
      </c>
      <c r="H13" s="15">
        <f t="shared" si="4"/>
        <v>21782745.750000477</v>
      </c>
    </row>
    <row r="14" spans="1:8" s="11" customFormat="1" ht="13">
      <c r="A14" s="12"/>
      <c r="B14" s="13" t="s">
        <v>18</v>
      </c>
      <c r="C14" s="14"/>
      <c r="D14" s="14">
        <v>0</v>
      </c>
      <c r="E14" s="15">
        <f t="shared" si="3"/>
        <v>0</v>
      </c>
      <c r="F14" s="14"/>
      <c r="G14" s="14"/>
      <c r="H14" s="15">
        <f t="shared" si="4"/>
        <v>0</v>
      </c>
    </row>
    <row r="15" spans="1:8" s="11" customFormat="1" ht="13">
      <c r="A15" s="12"/>
      <c r="B15" s="13" t="s">
        <v>19</v>
      </c>
      <c r="C15" s="14">
        <v>1305008740.4799998</v>
      </c>
      <c r="D15" s="14">
        <v>787777866.40000057</v>
      </c>
      <c r="E15" s="15">
        <f t="shared" si="3"/>
        <v>2092786606.8800004</v>
      </c>
      <c r="F15" s="14">
        <v>1835500030.3200004</v>
      </c>
      <c r="G15" s="14">
        <v>1790656710.8200002</v>
      </c>
      <c r="H15" s="15">
        <f t="shared" si="4"/>
        <v>257286576.55999994</v>
      </c>
    </row>
    <row r="16" spans="1:8" s="11" customFormat="1" ht="13">
      <c r="A16" s="12"/>
      <c r="B16" s="13" t="s">
        <v>20</v>
      </c>
      <c r="C16" s="14"/>
      <c r="D16" s="14">
        <v>0</v>
      </c>
      <c r="E16" s="15">
        <f t="shared" si="3"/>
        <v>0</v>
      </c>
      <c r="F16" s="14"/>
      <c r="G16" s="14"/>
      <c r="H16" s="15">
        <f t="shared" si="4"/>
        <v>0</v>
      </c>
    </row>
    <row r="17" spans="1:8" s="11" customFormat="1" ht="13">
      <c r="A17" s="12"/>
      <c r="B17" s="13" t="s">
        <v>21</v>
      </c>
      <c r="C17" s="14">
        <v>4116794795.8500004</v>
      </c>
      <c r="D17" s="14">
        <v>308541069.21999741</v>
      </c>
      <c r="E17" s="15">
        <f t="shared" si="3"/>
        <v>4425335865.0699978</v>
      </c>
      <c r="F17" s="14">
        <v>4315151813.5499992</v>
      </c>
      <c r="G17" s="14">
        <v>3500855186.4400005</v>
      </c>
      <c r="H17" s="15">
        <f t="shared" si="4"/>
        <v>110184051.51999855</v>
      </c>
    </row>
    <row r="18" spans="1:8" s="11" customFormat="1" ht="13">
      <c r="A18" s="12"/>
      <c r="B18" s="13" t="s">
        <v>22</v>
      </c>
      <c r="C18" s="14">
        <v>2614697786.7799993</v>
      </c>
      <c r="D18" s="14">
        <v>-843682440.04999995</v>
      </c>
      <c r="E18" s="15">
        <f t="shared" si="3"/>
        <v>1771015346.7299993</v>
      </c>
      <c r="F18" s="14">
        <v>1740618131.6099994</v>
      </c>
      <c r="G18" s="14">
        <v>1668758317.8799999</v>
      </c>
      <c r="H18" s="15">
        <f t="shared" si="4"/>
        <v>30397215.119999886</v>
      </c>
    </row>
    <row r="19" spans="1:8" s="11" customFormat="1" ht="6" customHeight="1">
      <c r="A19" s="12"/>
      <c r="B19" s="13"/>
      <c r="C19" s="16"/>
      <c r="D19" s="16"/>
      <c r="E19" s="16"/>
      <c r="F19" s="16"/>
      <c r="G19" s="16"/>
      <c r="H19" s="16"/>
    </row>
    <row r="20" spans="1:8" s="11" customFormat="1" ht="13">
      <c r="A20" s="42" t="s">
        <v>23</v>
      </c>
      <c r="B20" s="43"/>
      <c r="C20" s="10">
        <f t="shared" ref="C20:H20" si="5">SUM(C21:C27)</f>
        <v>15649997349.379997</v>
      </c>
      <c r="D20" s="10">
        <f t="shared" si="5"/>
        <v>1191933850.0299847</v>
      </c>
      <c r="E20" s="10">
        <f t="shared" si="3"/>
        <v>16841931199.409983</v>
      </c>
      <c r="F20" s="10">
        <f t="shared" si="5"/>
        <v>16679871350.999981</v>
      </c>
      <c r="G20" s="10">
        <f t="shared" si="5"/>
        <v>16542739840.959991</v>
      </c>
      <c r="H20" s="10">
        <f t="shared" si="5"/>
        <v>162059848.40999797</v>
      </c>
    </row>
    <row r="21" spans="1:8" s="11" customFormat="1" ht="13">
      <c r="A21" s="12"/>
      <c r="B21" s="13" t="s">
        <v>24</v>
      </c>
      <c r="C21" s="14">
        <v>131621842.40999998</v>
      </c>
      <c r="D21" s="14">
        <v>57926067.199999854</v>
      </c>
      <c r="E21" s="15">
        <f t="shared" si="3"/>
        <v>189547909.60999984</v>
      </c>
      <c r="F21" s="14">
        <v>169723412.67999986</v>
      </c>
      <c r="G21" s="14">
        <v>168399267.53999984</v>
      </c>
      <c r="H21" s="15">
        <f t="shared" ref="H21:H27" si="6">E21-F21</f>
        <v>19824496.929999977</v>
      </c>
    </row>
    <row r="22" spans="1:8" s="11" customFormat="1" ht="13">
      <c r="A22" s="12"/>
      <c r="B22" s="13" t="s">
        <v>25</v>
      </c>
      <c r="C22" s="14">
        <v>563197189.19999981</v>
      </c>
      <c r="D22" s="14">
        <v>77476921.480000496</v>
      </c>
      <c r="E22" s="15">
        <f t="shared" si="3"/>
        <v>640674110.68000031</v>
      </c>
      <c r="F22" s="14">
        <v>594324823.42000008</v>
      </c>
      <c r="G22" s="14">
        <v>572859787.80000031</v>
      </c>
      <c r="H22" s="15">
        <f t="shared" si="6"/>
        <v>46349287.260000229</v>
      </c>
    </row>
    <row r="23" spans="1:8" s="11" customFormat="1" ht="13">
      <c r="A23" s="12"/>
      <c r="B23" s="13" t="s">
        <v>26</v>
      </c>
      <c r="C23" s="14">
        <v>3756467176.0499997</v>
      </c>
      <c r="D23" s="14">
        <v>389853372.82000017</v>
      </c>
      <c r="E23" s="15">
        <f t="shared" si="3"/>
        <v>4146320548.8699999</v>
      </c>
      <c r="F23" s="14">
        <v>4129600459.1799994</v>
      </c>
      <c r="G23" s="14">
        <v>4121861356.1799994</v>
      </c>
      <c r="H23" s="15">
        <f t="shared" si="6"/>
        <v>16720089.690000534</v>
      </c>
    </row>
    <row r="24" spans="1:8" s="11" customFormat="1" ht="13">
      <c r="A24" s="12"/>
      <c r="B24" s="17" t="s">
        <v>27</v>
      </c>
      <c r="C24" s="14">
        <v>356914349.53999996</v>
      </c>
      <c r="D24" s="14">
        <v>221639519</v>
      </c>
      <c r="E24" s="15">
        <f t="shared" si="3"/>
        <v>578553868.53999996</v>
      </c>
      <c r="F24" s="14">
        <v>574125998.38</v>
      </c>
      <c r="G24" s="14">
        <v>573610875.45000005</v>
      </c>
      <c r="H24" s="15">
        <f t="shared" si="6"/>
        <v>4427870.1599999666</v>
      </c>
    </row>
    <row r="25" spans="1:8" s="11" customFormat="1" ht="13">
      <c r="A25" s="12"/>
      <c r="B25" s="13" t="s">
        <v>28</v>
      </c>
      <c r="C25" s="14">
        <v>9003029884.409996</v>
      </c>
      <c r="D25" s="14">
        <v>237831856.11998367</v>
      </c>
      <c r="E25" s="15">
        <f t="shared" si="3"/>
        <v>9240861740.5299797</v>
      </c>
      <c r="F25" s="14">
        <v>9207793472.5699825</v>
      </c>
      <c r="G25" s="14">
        <v>9115612036.3499908</v>
      </c>
      <c r="H25" s="15">
        <f t="shared" si="6"/>
        <v>33068267.959997177</v>
      </c>
    </row>
    <row r="26" spans="1:8" s="11" customFormat="1" ht="13">
      <c r="A26" s="12"/>
      <c r="B26" s="13" t="s">
        <v>29</v>
      </c>
      <c r="C26" s="14">
        <v>1339300293.4199998</v>
      </c>
      <c r="D26" s="14">
        <v>228638656.69000053</v>
      </c>
      <c r="E26" s="15">
        <f t="shared" si="3"/>
        <v>1567938950.1100004</v>
      </c>
      <c r="F26" s="14">
        <v>1532639976.4500003</v>
      </c>
      <c r="G26" s="14">
        <v>1532008954.0500002</v>
      </c>
      <c r="H26" s="15">
        <f t="shared" si="6"/>
        <v>35298973.660000086</v>
      </c>
    </row>
    <row r="27" spans="1:8" s="11" customFormat="1" ht="13">
      <c r="A27" s="12"/>
      <c r="B27" s="13" t="s">
        <v>30</v>
      </c>
      <c r="C27" s="14">
        <v>499466614.35000008</v>
      </c>
      <c r="D27" s="14">
        <v>-21432543.280000031</v>
      </c>
      <c r="E27" s="15">
        <f t="shared" si="3"/>
        <v>478034071.07000005</v>
      </c>
      <c r="F27" s="14">
        <v>471663208.32000005</v>
      </c>
      <c r="G27" s="14">
        <v>458387563.59000021</v>
      </c>
      <c r="H27" s="15">
        <f t="shared" si="6"/>
        <v>6370862.75</v>
      </c>
    </row>
    <row r="28" spans="1:8" s="11" customFormat="1" ht="6.75" customHeight="1">
      <c r="A28" s="12"/>
      <c r="B28" s="13"/>
      <c r="C28" s="16"/>
      <c r="D28" s="16"/>
      <c r="E28" s="16"/>
      <c r="F28" s="16"/>
      <c r="G28" s="16"/>
      <c r="H28" s="16"/>
    </row>
    <row r="29" spans="1:8" s="11" customFormat="1" ht="13">
      <c r="A29" s="42" t="s">
        <v>31</v>
      </c>
      <c r="B29" s="43"/>
      <c r="C29" s="18">
        <f t="shared" ref="C29:H29" si="7">SUM(C30:C38)</f>
        <v>1389674256.2500005</v>
      </c>
      <c r="D29" s="18">
        <f t="shared" si="7"/>
        <v>-98065658.580000222</v>
      </c>
      <c r="E29" s="18">
        <f t="shared" si="3"/>
        <v>1291608597.6700003</v>
      </c>
      <c r="F29" s="18">
        <f t="shared" si="7"/>
        <v>1265401850.4400001</v>
      </c>
      <c r="G29" s="18">
        <f t="shared" si="7"/>
        <v>1242110503.1499999</v>
      </c>
      <c r="H29" s="18">
        <f t="shared" si="7"/>
        <v>26206747.230000041</v>
      </c>
    </row>
    <row r="30" spans="1:8" s="11" customFormat="1" ht="17.25" customHeight="1">
      <c r="A30" s="12"/>
      <c r="B30" s="19" t="s">
        <v>32</v>
      </c>
      <c r="C30" s="14">
        <v>140225705.15000018</v>
      </c>
      <c r="D30" s="14">
        <v>79511256.649999946</v>
      </c>
      <c r="E30" s="15">
        <f t="shared" si="3"/>
        <v>219736961.80000013</v>
      </c>
      <c r="F30" s="14">
        <v>202434155.4300001</v>
      </c>
      <c r="G30" s="14">
        <v>185432761.57999998</v>
      </c>
      <c r="H30" s="15">
        <f t="shared" ref="H30:H38" si="8">E30-F30</f>
        <v>17302806.370000035</v>
      </c>
    </row>
    <row r="31" spans="1:8" s="11" customFormat="1" ht="13">
      <c r="A31" s="12"/>
      <c r="B31" s="13" t="s">
        <v>33</v>
      </c>
      <c r="C31" s="14">
        <v>348900728.87000012</v>
      </c>
      <c r="D31" s="14">
        <v>185525410.63999993</v>
      </c>
      <c r="E31" s="15">
        <f t="shared" si="3"/>
        <v>534426139.51000005</v>
      </c>
      <c r="F31" s="14">
        <v>530424265.56999999</v>
      </c>
      <c r="G31" s="14">
        <v>527959880.94</v>
      </c>
      <c r="H31" s="15">
        <f t="shared" si="8"/>
        <v>4001873.9400000572</v>
      </c>
    </row>
    <row r="32" spans="1:8" s="11" customFormat="1" ht="13">
      <c r="A32" s="12"/>
      <c r="B32" s="13" t="s">
        <v>34</v>
      </c>
      <c r="C32" s="14">
        <v>55221423.25</v>
      </c>
      <c r="D32" s="14">
        <v>-3711943.4599999934</v>
      </c>
      <c r="E32" s="15">
        <f t="shared" si="3"/>
        <v>51509479.790000007</v>
      </c>
      <c r="F32" s="14">
        <v>51497674.31000001</v>
      </c>
      <c r="G32" s="14">
        <v>51143865.210000008</v>
      </c>
      <c r="H32" s="15">
        <f t="shared" si="8"/>
        <v>11805.479999996722</v>
      </c>
    </row>
    <row r="33" spans="1:8" s="11" customFormat="1" ht="13">
      <c r="A33" s="12"/>
      <c r="B33" s="13" t="s">
        <v>35</v>
      </c>
      <c r="C33" s="14"/>
      <c r="D33" s="14">
        <v>0</v>
      </c>
      <c r="E33" s="15">
        <f t="shared" si="3"/>
        <v>0</v>
      </c>
      <c r="F33" s="14"/>
      <c r="G33" s="14"/>
      <c r="H33" s="15">
        <f t="shared" si="8"/>
        <v>0</v>
      </c>
    </row>
    <row r="34" spans="1:8" s="11" customFormat="1" ht="13">
      <c r="A34" s="12"/>
      <c r="B34" s="13" t="s">
        <v>36</v>
      </c>
      <c r="C34" s="14">
        <v>80120972.669999987</v>
      </c>
      <c r="D34" s="14">
        <v>20590956.079999998</v>
      </c>
      <c r="E34" s="15">
        <f t="shared" si="3"/>
        <v>100711928.74999999</v>
      </c>
      <c r="F34" s="14">
        <v>100344028.80000001</v>
      </c>
      <c r="G34" s="14">
        <v>99531612.170000002</v>
      </c>
      <c r="H34" s="15">
        <f t="shared" si="8"/>
        <v>367899.94999997318</v>
      </c>
    </row>
    <row r="35" spans="1:8" s="11" customFormat="1" ht="13">
      <c r="A35" s="12"/>
      <c r="B35" s="13" t="s">
        <v>37</v>
      </c>
      <c r="C35" s="14"/>
      <c r="D35" s="14">
        <v>0</v>
      </c>
      <c r="E35" s="15">
        <f t="shared" si="3"/>
        <v>0</v>
      </c>
      <c r="F35" s="14"/>
      <c r="G35" s="14"/>
      <c r="H35" s="15">
        <f t="shared" si="8"/>
        <v>0</v>
      </c>
    </row>
    <row r="36" spans="1:8" s="11" customFormat="1" ht="13">
      <c r="A36" s="12"/>
      <c r="B36" s="13" t="s">
        <v>38</v>
      </c>
      <c r="C36" s="14">
        <v>115600828.73999998</v>
      </c>
      <c r="D36" s="14">
        <v>-36014275.499999985</v>
      </c>
      <c r="E36" s="15">
        <f t="shared" si="3"/>
        <v>79586553.239999995</v>
      </c>
      <c r="F36" s="14">
        <v>75064191.750000015</v>
      </c>
      <c r="G36" s="14">
        <v>72568890.189999998</v>
      </c>
      <c r="H36" s="15">
        <f t="shared" si="8"/>
        <v>4522361.4899999797</v>
      </c>
    </row>
    <row r="37" spans="1:8" s="11" customFormat="1" ht="13">
      <c r="A37" s="12"/>
      <c r="B37" s="13" t="s">
        <v>39</v>
      </c>
      <c r="C37" s="14">
        <v>10113819.970000001</v>
      </c>
      <c r="D37" s="14">
        <v>-120377.36000000127</v>
      </c>
      <c r="E37" s="15">
        <f t="shared" si="3"/>
        <v>9993442.6099999994</v>
      </c>
      <c r="F37" s="14">
        <v>9993442.6099999994</v>
      </c>
      <c r="G37" s="14">
        <v>9955962.6099999994</v>
      </c>
      <c r="H37" s="15">
        <f t="shared" si="8"/>
        <v>0</v>
      </c>
    </row>
    <row r="38" spans="1:8" s="11" customFormat="1" ht="13">
      <c r="A38" s="12"/>
      <c r="B38" s="13" t="s">
        <v>40</v>
      </c>
      <c r="C38" s="14">
        <v>639490777.60000002</v>
      </c>
      <c r="D38" s="14">
        <v>-343846685.63000005</v>
      </c>
      <c r="E38" s="15">
        <f t="shared" si="3"/>
        <v>295644091.96999997</v>
      </c>
      <c r="F38" s="14">
        <v>295644091.96999997</v>
      </c>
      <c r="G38" s="14">
        <v>295517530.44999999</v>
      </c>
      <c r="H38" s="15">
        <f t="shared" si="8"/>
        <v>0</v>
      </c>
    </row>
    <row r="39" spans="1:8" s="11" customFormat="1" ht="6.75" customHeight="1">
      <c r="A39" s="12"/>
      <c r="B39" s="13"/>
      <c r="C39" s="16"/>
      <c r="D39" s="16"/>
      <c r="E39" s="16"/>
      <c r="F39" s="16"/>
      <c r="G39" s="16"/>
      <c r="H39" s="16"/>
    </row>
    <row r="40" spans="1:8" s="11" customFormat="1" ht="13">
      <c r="A40" s="42" t="s">
        <v>41</v>
      </c>
      <c r="B40" s="43"/>
      <c r="C40" s="18">
        <f t="shared" ref="C40:H40" si="9">SUM(C41:C46)</f>
        <v>10820379374.720001</v>
      </c>
      <c r="D40" s="18">
        <f t="shared" si="9"/>
        <v>-763131507.94000101</v>
      </c>
      <c r="E40" s="18">
        <f t="shared" si="3"/>
        <v>10057247866.780001</v>
      </c>
      <c r="F40" s="18">
        <f t="shared" si="9"/>
        <v>10045719805.570002</v>
      </c>
      <c r="G40" s="18">
        <f t="shared" si="9"/>
        <v>9535962214.3299999</v>
      </c>
      <c r="H40" s="10">
        <f t="shared" si="9"/>
        <v>11528061.209997654</v>
      </c>
    </row>
    <row r="41" spans="1:8" s="11" customFormat="1" ht="13">
      <c r="A41" s="45"/>
      <c r="B41" s="13" t="s">
        <v>42</v>
      </c>
      <c r="C41" s="20">
        <v>3013536624.8800006</v>
      </c>
      <c r="D41" s="21">
        <v>-500545780.10000038</v>
      </c>
      <c r="E41" s="22">
        <f t="shared" si="3"/>
        <v>2512990844.7800002</v>
      </c>
      <c r="F41" s="20">
        <v>2512284339.5500002</v>
      </c>
      <c r="G41" s="20">
        <v>2512284339.5500002</v>
      </c>
      <c r="H41" s="15">
        <f t="shared" ref="H41" si="10">E41-F41</f>
        <v>706505.23000001907</v>
      </c>
    </row>
    <row r="42" spans="1:8" s="11" customFormat="1" ht="13">
      <c r="A42" s="45"/>
      <c r="B42" s="13" t="s">
        <v>43</v>
      </c>
      <c r="C42" s="23"/>
      <c r="D42" s="24">
        <v>0</v>
      </c>
      <c r="E42" s="23">
        <f t="shared" si="3"/>
        <v>0</v>
      </c>
      <c r="F42" s="23"/>
      <c r="G42" s="23"/>
      <c r="H42" s="24"/>
    </row>
    <row r="43" spans="1:8" s="11" customFormat="1" ht="13">
      <c r="A43" s="45"/>
      <c r="B43" s="13" t="s">
        <v>44</v>
      </c>
      <c r="C43" s="20">
        <v>6806791977</v>
      </c>
      <c r="D43" s="21">
        <v>530241657.30999947</v>
      </c>
      <c r="E43" s="22">
        <f t="shared" si="3"/>
        <v>7337033634.3099995</v>
      </c>
      <c r="F43" s="20">
        <v>7326212078.3300018</v>
      </c>
      <c r="G43" s="20">
        <v>6819688866.6300001</v>
      </c>
      <c r="H43" s="15">
        <f t="shared" ref="H43" si="11">E43-F43</f>
        <v>10821555.979997635</v>
      </c>
    </row>
    <row r="44" spans="1:8" s="11" customFormat="1" ht="13">
      <c r="A44" s="45"/>
      <c r="B44" s="13" t="s">
        <v>45</v>
      </c>
      <c r="C44" s="25"/>
      <c r="D44" s="26">
        <v>0</v>
      </c>
      <c r="E44" s="25">
        <f t="shared" si="3"/>
        <v>0</v>
      </c>
      <c r="F44" s="25"/>
      <c r="G44" s="25"/>
      <c r="H44" s="26"/>
    </row>
    <row r="45" spans="1:8" s="11" customFormat="1" ht="13">
      <c r="A45" s="12"/>
      <c r="B45" s="13" t="s">
        <v>46</v>
      </c>
      <c r="C45" s="27"/>
      <c r="D45" s="14">
        <v>0</v>
      </c>
      <c r="E45" s="22">
        <f t="shared" si="3"/>
        <v>0</v>
      </c>
      <c r="F45" s="27"/>
      <c r="G45" s="27"/>
      <c r="H45" s="15">
        <f t="shared" ref="H45:H46" si="12">E45-F45</f>
        <v>0</v>
      </c>
    </row>
    <row r="46" spans="1:8" s="11" customFormat="1" ht="13">
      <c r="A46" s="12"/>
      <c r="B46" s="13" t="s">
        <v>47</v>
      </c>
      <c r="C46" s="20">
        <v>1000050772.84</v>
      </c>
      <c r="D46" s="21">
        <v>-792827385.1500001</v>
      </c>
      <c r="E46" s="22">
        <f t="shared" si="3"/>
        <v>207223387.68999994</v>
      </c>
      <c r="F46" s="20">
        <v>207223387.68999994</v>
      </c>
      <c r="G46" s="20">
        <v>203989008.14999995</v>
      </c>
      <c r="H46" s="15">
        <f t="shared" si="12"/>
        <v>0</v>
      </c>
    </row>
    <row r="47" spans="1:8" s="11" customFormat="1" ht="5.25" customHeight="1">
      <c r="A47" s="28"/>
      <c r="B47" s="29"/>
      <c r="C47" s="30"/>
      <c r="D47" s="30"/>
      <c r="E47" s="30"/>
      <c r="F47" s="30"/>
      <c r="G47" s="30"/>
      <c r="H47" s="30"/>
    </row>
    <row r="48" spans="1:8" s="11" customFormat="1" ht="13">
      <c r="A48" s="42" t="s">
        <v>48</v>
      </c>
      <c r="B48" s="43"/>
      <c r="C48" s="10">
        <f>SUM(C49+C59+C69+C81)</f>
        <v>30860589553.000008</v>
      </c>
      <c r="D48" s="10">
        <f t="shared" ref="D48:H48" si="13">SUM(D49+D59+D69+D81)</f>
        <v>5713449756.7799873</v>
      </c>
      <c r="E48" s="10">
        <f t="shared" ref="E48:E67" si="14">C48+D48</f>
        <v>36574039309.779999</v>
      </c>
      <c r="F48" s="10">
        <f t="shared" si="13"/>
        <v>34045993538.279984</v>
      </c>
      <c r="G48" s="10">
        <f t="shared" si="13"/>
        <v>33569458886.099983</v>
      </c>
      <c r="H48" s="10">
        <f t="shared" si="13"/>
        <v>2528045771.5000052</v>
      </c>
    </row>
    <row r="49" spans="1:8" s="11" customFormat="1" ht="13">
      <c r="A49" s="42" t="s">
        <v>14</v>
      </c>
      <c r="B49" s="43"/>
      <c r="C49" s="10">
        <f>SUM(C50:C57)</f>
        <v>417399707.26999998</v>
      </c>
      <c r="D49" s="10">
        <f t="shared" ref="D49:H49" si="15">SUM(D50:D57)</f>
        <v>448344382.93000001</v>
      </c>
      <c r="E49" s="10">
        <f t="shared" si="14"/>
        <v>865744090.20000005</v>
      </c>
      <c r="F49" s="10">
        <f t="shared" si="15"/>
        <v>483381500.66999996</v>
      </c>
      <c r="G49" s="10">
        <f t="shared" si="15"/>
        <v>443731190.25999999</v>
      </c>
      <c r="H49" s="10">
        <f t="shared" si="15"/>
        <v>382362589.52999997</v>
      </c>
    </row>
    <row r="50" spans="1:8" s="11" customFormat="1" ht="13">
      <c r="A50" s="12"/>
      <c r="B50" s="13" t="s">
        <v>49</v>
      </c>
      <c r="C50" s="14">
        <v>0</v>
      </c>
      <c r="D50" s="14">
        <v>469000</v>
      </c>
      <c r="E50" s="15">
        <f t="shared" si="14"/>
        <v>469000</v>
      </c>
      <c r="F50" s="14">
        <v>469000</v>
      </c>
      <c r="G50" s="14">
        <v>469000</v>
      </c>
      <c r="H50" s="15">
        <f t="shared" ref="H50:H57" si="16">E50-F50</f>
        <v>0</v>
      </c>
    </row>
    <row r="51" spans="1:8" s="11" customFormat="1" ht="13">
      <c r="A51" s="12"/>
      <c r="B51" s="13" t="s">
        <v>16</v>
      </c>
      <c r="C51" s="14">
        <v>9380500</v>
      </c>
      <c r="D51" s="14">
        <v>13751168.830000006</v>
      </c>
      <c r="E51" s="15">
        <f t="shared" si="14"/>
        <v>23131668.830000006</v>
      </c>
      <c r="F51" s="14">
        <v>21829063.409999996</v>
      </c>
      <c r="G51" s="14">
        <v>21829063.409999996</v>
      </c>
      <c r="H51" s="15">
        <f t="shared" si="16"/>
        <v>1302605.4200000092</v>
      </c>
    </row>
    <row r="52" spans="1:8" s="11" customFormat="1" ht="13">
      <c r="A52" s="12"/>
      <c r="B52" s="13" t="s">
        <v>50</v>
      </c>
      <c r="C52" s="14">
        <v>0</v>
      </c>
      <c r="D52" s="14">
        <v>27866858.260000002</v>
      </c>
      <c r="E52" s="15">
        <f t="shared" si="14"/>
        <v>27866858.260000002</v>
      </c>
      <c r="F52" s="14">
        <v>21039127.640000001</v>
      </c>
      <c r="G52" s="14">
        <v>1289330.8799999999</v>
      </c>
      <c r="H52" s="15">
        <f t="shared" si="16"/>
        <v>6827730.620000001</v>
      </c>
    </row>
    <row r="53" spans="1:8" s="11" customFormat="1" ht="13">
      <c r="A53" s="12"/>
      <c r="B53" s="13" t="s">
        <v>18</v>
      </c>
      <c r="C53" s="14"/>
      <c r="D53" s="14">
        <v>0</v>
      </c>
      <c r="E53" s="15">
        <f t="shared" si="14"/>
        <v>0</v>
      </c>
      <c r="F53" s="14"/>
      <c r="G53" s="14"/>
      <c r="H53" s="15">
        <f t="shared" si="16"/>
        <v>0</v>
      </c>
    </row>
    <row r="54" spans="1:8" s="11" customFormat="1" ht="13">
      <c r="A54" s="12"/>
      <c r="B54" s="13" t="s">
        <v>19</v>
      </c>
      <c r="C54" s="14">
        <v>0</v>
      </c>
      <c r="D54" s="14">
        <v>218902130.16999999</v>
      </c>
      <c r="E54" s="15">
        <f t="shared" si="14"/>
        <v>218902130.16999999</v>
      </c>
      <c r="F54" s="14">
        <v>218250637.88</v>
      </c>
      <c r="G54" s="14">
        <v>218250637.88</v>
      </c>
      <c r="H54" s="15">
        <f t="shared" si="16"/>
        <v>651492.28999999166</v>
      </c>
    </row>
    <row r="55" spans="1:8" s="11" customFormat="1" ht="13">
      <c r="A55" s="12"/>
      <c r="B55" s="13" t="s">
        <v>51</v>
      </c>
      <c r="C55" s="14"/>
      <c r="D55" s="14">
        <v>0</v>
      </c>
      <c r="E55" s="15">
        <f t="shared" si="14"/>
        <v>0</v>
      </c>
      <c r="F55" s="14"/>
      <c r="G55" s="14"/>
      <c r="H55" s="15">
        <f t="shared" si="16"/>
        <v>0</v>
      </c>
    </row>
    <row r="56" spans="1:8" s="11" customFormat="1" ht="13">
      <c r="A56" s="12"/>
      <c r="B56" s="13" t="s">
        <v>21</v>
      </c>
      <c r="C56" s="14">
        <v>408019207.26999998</v>
      </c>
      <c r="D56" s="14">
        <v>151024883</v>
      </c>
      <c r="E56" s="15">
        <f t="shared" si="14"/>
        <v>559044090.26999998</v>
      </c>
      <c r="F56" s="14">
        <v>191996827.98999998</v>
      </c>
      <c r="G56" s="14">
        <v>172096314.33999997</v>
      </c>
      <c r="H56" s="15">
        <f t="shared" si="16"/>
        <v>367047262.27999997</v>
      </c>
    </row>
    <row r="57" spans="1:8" s="11" customFormat="1" ht="13">
      <c r="A57" s="12"/>
      <c r="B57" s="13" t="s">
        <v>52</v>
      </c>
      <c r="C57" s="14">
        <v>0</v>
      </c>
      <c r="D57" s="14">
        <v>36330342.670000002</v>
      </c>
      <c r="E57" s="15">
        <f t="shared" si="14"/>
        <v>36330342.670000002</v>
      </c>
      <c r="F57" s="14">
        <v>29796843.75</v>
      </c>
      <c r="G57" s="14">
        <v>29796843.75</v>
      </c>
      <c r="H57" s="15">
        <f t="shared" si="16"/>
        <v>6533498.9200000018</v>
      </c>
    </row>
    <row r="58" spans="1:8" s="11" customFormat="1" ht="6" customHeight="1">
      <c r="A58" s="12"/>
      <c r="B58" s="13"/>
      <c r="C58" s="16"/>
      <c r="D58" s="16"/>
      <c r="E58" s="16"/>
      <c r="F58" s="16"/>
      <c r="G58" s="16"/>
      <c r="H58" s="16"/>
    </row>
    <row r="59" spans="1:8" s="11" customFormat="1" ht="13">
      <c r="A59" s="42" t="s">
        <v>53</v>
      </c>
      <c r="B59" s="43"/>
      <c r="C59" s="10">
        <f t="shared" ref="C59:H59" si="17">SUM(C60:C67)</f>
        <v>25335743695.150005</v>
      </c>
      <c r="D59" s="10">
        <f t="shared" si="17"/>
        <v>4105320240.9499865</v>
      </c>
      <c r="E59" s="10">
        <f t="shared" si="14"/>
        <v>29441063936.099991</v>
      </c>
      <c r="F59" s="10">
        <f t="shared" si="17"/>
        <v>27598074227.979988</v>
      </c>
      <c r="G59" s="10">
        <f t="shared" si="17"/>
        <v>27177657455.929985</v>
      </c>
      <c r="H59" s="10">
        <f t="shared" si="17"/>
        <v>1842989708.1200035</v>
      </c>
    </row>
    <row r="60" spans="1:8" s="11" customFormat="1" ht="13">
      <c r="A60" s="12"/>
      <c r="B60" s="13" t="s">
        <v>54</v>
      </c>
      <c r="C60" s="14">
        <v>0</v>
      </c>
      <c r="D60" s="14">
        <v>614251.88</v>
      </c>
      <c r="E60" s="15">
        <f t="shared" si="14"/>
        <v>614251.88</v>
      </c>
      <c r="F60" s="14">
        <v>614251.88</v>
      </c>
      <c r="G60" s="14">
        <v>614251.88</v>
      </c>
      <c r="H60" s="15">
        <f t="shared" ref="H60:H67" si="18">E60-F60</f>
        <v>0</v>
      </c>
    </row>
    <row r="61" spans="1:8" s="11" customFormat="1" ht="13">
      <c r="A61" s="12"/>
      <c r="B61" s="13" t="s">
        <v>25</v>
      </c>
      <c r="C61" s="14">
        <v>2577296759.6999998</v>
      </c>
      <c r="D61" s="14">
        <v>80788813.600000858</v>
      </c>
      <c r="E61" s="15">
        <f t="shared" si="14"/>
        <v>2658085573.3000007</v>
      </c>
      <c r="F61" s="14">
        <v>1367610615.4900005</v>
      </c>
      <c r="G61" s="14">
        <v>1361387422.4800007</v>
      </c>
      <c r="H61" s="15">
        <f t="shared" si="18"/>
        <v>1290474957.8100002</v>
      </c>
    </row>
    <row r="62" spans="1:8" s="11" customFormat="1" ht="13">
      <c r="A62" s="12"/>
      <c r="B62" s="13" t="s">
        <v>26</v>
      </c>
      <c r="C62" s="14">
        <v>3947207772.3600001</v>
      </c>
      <c r="D62" s="14">
        <v>1367653022.8299994</v>
      </c>
      <c r="E62" s="15">
        <f t="shared" si="14"/>
        <v>5314860795.1899996</v>
      </c>
      <c r="F62" s="14">
        <v>5257442243.0600014</v>
      </c>
      <c r="G62" s="14">
        <v>5257442243.0600014</v>
      </c>
      <c r="H62" s="15">
        <f t="shared" si="18"/>
        <v>57418552.129998207</v>
      </c>
    </row>
    <row r="63" spans="1:8" s="11" customFormat="1" ht="13">
      <c r="A63" s="45"/>
      <c r="B63" s="13" t="s">
        <v>55</v>
      </c>
      <c r="C63" s="14">
        <v>4472758</v>
      </c>
      <c r="D63" s="14">
        <v>145039416.56999996</v>
      </c>
      <c r="E63" s="15">
        <f t="shared" si="14"/>
        <v>149512174.56999996</v>
      </c>
      <c r="F63" s="14">
        <v>75786685.359999999</v>
      </c>
      <c r="G63" s="14">
        <v>73043007.899999991</v>
      </c>
      <c r="H63" s="15">
        <f t="shared" si="18"/>
        <v>73725489.209999964</v>
      </c>
    </row>
    <row r="64" spans="1:8" s="11" customFormat="1" ht="13">
      <c r="A64" s="45"/>
      <c r="B64" s="13" t="s">
        <v>56</v>
      </c>
      <c r="C64" s="15"/>
      <c r="D64" s="15">
        <v>0</v>
      </c>
      <c r="E64" s="15">
        <f t="shared" si="14"/>
        <v>0</v>
      </c>
      <c r="F64" s="15"/>
      <c r="G64" s="15"/>
      <c r="H64" s="15"/>
    </row>
    <row r="65" spans="1:8" s="11" customFormat="1" ht="13">
      <c r="A65" s="12"/>
      <c r="B65" s="13" t="s">
        <v>28</v>
      </c>
      <c r="C65" s="14">
        <v>18345227641.180008</v>
      </c>
      <c r="D65" s="14">
        <v>2292016675.3999863</v>
      </c>
      <c r="E65" s="15">
        <f t="shared" si="14"/>
        <v>20637244316.579994</v>
      </c>
      <c r="F65" s="14">
        <v>20430492563.269989</v>
      </c>
      <c r="G65" s="14">
        <v>20019042661.689987</v>
      </c>
      <c r="H65" s="15">
        <f t="shared" si="18"/>
        <v>206751753.31000519</v>
      </c>
    </row>
    <row r="66" spans="1:8" s="11" customFormat="1" ht="13">
      <c r="A66" s="12"/>
      <c r="B66" s="13" t="s">
        <v>57</v>
      </c>
      <c r="C66" s="14">
        <v>461538763.90999997</v>
      </c>
      <c r="D66" s="14">
        <v>219208060.66999996</v>
      </c>
      <c r="E66" s="15">
        <f t="shared" si="14"/>
        <v>680746824.57999992</v>
      </c>
      <c r="F66" s="14">
        <v>466127868.92000008</v>
      </c>
      <c r="G66" s="14">
        <v>466127868.92000008</v>
      </c>
      <c r="H66" s="15">
        <f t="shared" si="18"/>
        <v>214618955.65999985</v>
      </c>
    </row>
    <row r="67" spans="1:8" s="11" customFormat="1" ht="13">
      <c r="A67" s="12"/>
      <c r="B67" s="13" t="s">
        <v>30</v>
      </c>
      <c r="C67" s="14">
        <v>0</v>
      </c>
      <c r="D67" s="14">
        <v>0</v>
      </c>
      <c r="E67" s="31">
        <f t="shared" si="14"/>
        <v>0</v>
      </c>
      <c r="F67" s="14"/>
      <c r="G67" s="14"/>
      <c r="H67" s="31">
        <f t="shared" si="18"/>
        <v>0</v>
      </c>
    </row>
    <row r="68" spans="1:8" s="11" customFormat="1" ht="6" customHeight="1">
      <c r="A68" s="12"/>
      <c r="B68" s="13"/>
      <c r="C68" s="16"/>
      <c r="D68" s="16"/>
      <c r="E68" s="16"/>
      <c r="F68" s="16"/>
      <c r="G68" s="16"/>
      <c r="H68" s="16"/>
    </row>
    <row r="69" spans="1:8" s="11" customFormat="1" ht="13">
      <c r="A69" s="42" t="s">
        <v>31</v>
      </c>
      <c r="B69" s="43"/>
      <c r="C69" s="18">
        <f t="shared" ref="C69:H69" si="19">SUM(C70:C79)</f>
        <v>200952409.06999999</v>
      </c>
      <c r="D69" s="18">
        <f t="shared" si="19"/>
        <v>268282013.60000008</v>
      </c>
      <c r="E69" s="18">
        <f t="shared" ref="E69:E87" si="20">C69+D69</f>
        <v>469234422.67000008</v>
      </c>
      <c r="F69" s="18">
        <f t="shared" si="19"/>
        <v>166541476.36000001</v>
      </c>
      <c r="G69" s="18">
        <f t="shared" si="19"/>
        <v>150073906.64000002</v>
      </c>
      <c r="H69" s="18">
        <f t="shared" si="19"/>
        <v>302692946.31000006</v>
      </c>
    </row>
    <row r="70" spans="1:8" s="11" customFormat="1" ht="13">
      <c r="A70" s="45"/>
      <c r="B70" s="13" t="s">
        <v>58</v>
      </c>
      <c r="C70" s="14">
        <v>0</v>
      </c>
      <c r="D70" s="14">
        <v>2250000</v>
      </c>
      <c r="E70" s="15">
        <f t="shared" si="20"/>
        <v>2250000</v>
      </c>
      <c r="F70" s="14">
        <v>1015400</v>
      </c>
      <c r="G70" s="14">
        <v>1015400</v>
      </c>
      <c r="H70" s="15">
        <f>E70-F70</f>
        <v>1234600</v>
      </c>
    </row>
    <row r="71" spans="1:8" s="11" customFormat="1" ht="13">
      <c r="A71" s="45"/>
      <c r="B71" s="13" t="s">
        <v>59</v>
      </c>
      <c r="C71" s="15"/>
      <c r="D71" s="15">
        <v>0</v>
      </c>
      <c r="E71" s="15">
        <f t="shared" si="20"/>
        <v>0</v>
      </c>
      <c r="F71" s="15"/>
      <c r="G71" s="15"/>
      <c r="H71" s="15"/>
    </row>
    <row r="72" spans="1:8" s="11" customFormat="1" ht="13">
      <c r="A72" s="12"/>
      <c r="B72" s="13" t="s">
        <v>33</v>
      </c>
      <c r="C72" s="14">
        <v>0</v>
      </c>
      <c r="D72" s="14">
        <v>112403252.77</v>
      </c>
      <c r="E72" s="15">
        <f t="shared" si="20"/>
        <v>112403252.77</v>
      </c>
      <c r="F72" s="14">
        <v>109534611.09</v>
      </c>
      <c r="G72" s="14">
        <v>104830424.77000001</v>
      </c>
      <c r="H72" s="15">
        <f>E72-F72</f>
        <v>2868641.6799999923</v>
      </c>
    </row>
    <row r="73" spans="1:8" s="11" customFormat="1" ht="13">
      <c r="A73" s="12"/>
      <c r="B73" s="13" t="s">
        <v>34</v>
      </c>
      <c r="C73" s="14"/>
      <c r="D73" s="14">
        <v>0</v>
      </c>
      <c r="E73" s="15">
        <f t="shared" si="20"/>
        <v>0</v>
      </c>
      <c r="F73" s="14"/>
      <c r="G73" s="14"/>
      <c r="H73" s="15">
        <f t="shared" ref="H73:H79" si="21">E73-F73</f>
        <v>0</v>
      </c>
    </row>
    <row r="74" spans="1:8" s="11" customFormat="1" ht="13">
      <c r="A74" s="12"/>
      <c r="B74" s="13" t="s">
        <v>35</v>
      </c>
      <c r="C74" s="14"/>
      <c r="D74" s="14">
        <v>0</v>
      </c>
      <c r="E74" s="15">
        <f t="shared" si="20"/>
        <v>0</v>
      </c>
      <c r="F74" s="14"/>
      <c r="G74" s="14"/>
      <c r="H74" s="15">
        <f t="shared" si="21"/>
        <v>0</v>
      </c>
    </row>
    <row r="75" spans="1:8" s="11" customFormat="1" ht="13">
      <c r="A75" s="12"/>
      <c r="B75" s="13" t="s">
        <v>36</v>
      </c>
      <c r="C75" s="14">
        <v>28658734.93</v>
      </c>
      <c r="D75" s="14">
        <v>291693422.55000007</v>
      </c>
      <c r="E75" s="15">
        <f t="shared" si="20"/>
        <v>320352157.48000008</v>
      </c>
      <c r="F75" s="14">
        <v>37117276.800000004</v>
      </c>
      <c r="G75" s="14">
        <v>25353893.400000002</v>
      </c>
      <c r="H75" s="15">
        <f t="shared" si="21"/>
        <v>283234880.68000007</v>
      </c>
    </row>
    <row r="76" spans="1:8" s="11" customFormat="1" ht="13">
      <c r="A76" s="12"/>
      <c r="B76" s="13" t="s">
        <v>37</v>
      </c>
      <c r="C76" s="14"/>
      <c r="D76" s="14">
        <v>0</v>
      </c>
      <c r="E76" s="15">
        <f t="shared" si="20"/>
        <v>0</v>
      </c>
      <c r="F76" s="14"/>
      <c r="G76" s="14"/>
      <c r="H76" s="15">
        <f t="shared" si="21"/>
        <v>0</v>
      </c>
    </row>
    <row r="77" spans="1:8" s="11" customFormat="1" ht="13">
      <c r="A77" s="12"/>
      <c r="B77" s="13" t="s">
        <v>60</v>
      </c>
      <c r="C77" s="14">
        <v>172293674.13999999</v>
      </c>
      <c r="D77" s="14">
        <v>-138064661.71999997</v>
      </c>
      <c r="E77" s="15">
        <f t="shared" si="20"/>
        <v>34229012.420000017</v>
      </c>
      <c r="F77" s="14">
        <v>18874188.469999999</v>
      </c>
      <c r="G77" s="14">
        <v>18874188.469999999</v>
      </c>
      <c r="H77" s="15">
        <f t="shared" si="21"/>
        <v>15354823.950000018</v>
      </c>
    </row>
    <row r="78" spans="1:8" s="11" customFormat="1" ht="13">
      <c r="A78" s="12"/>
      <c r="B78" s="13" t="s">
        <v>39</v>
      </c>
      <c r="C78" s="14"/>
      <c r="D78" s="14">
        <v>0</v>
      </c>
      <c r="E78" s="15">
        <f t="shared" si="20"/>
        <v>0</v>
      </c>
      <c r="F78" s="14"/>
      <c r="G78" s="14"/>
      <c r="H78" s="15">
        <f t="shared" si="21"/>
        <v>0</v>
      </c>
    </row>
    <row r="79" spans="1:8" s="11" customFormat="1" ht="13">
      <c r="A79" s="12"/>
      <c r="B79" s="13" t="s">
        <v>40</v>
      </c>
      <c r="C79" s="14"/>
      <c r="D79" s="14">
        <v>0</v>
      </c>
      <c r="E79" s="15">
        <f t="shared" si="20"/>
        <v>0</v>
      </c>
      <c r="F79" s="14"/>
      <c r="G79" s="14"/>
      <c r="H79" s="15">
        <f t="shared" si="21"/>
        <v>0</v>
      </c>
    </row>
    <row r="80" spans="1:8" s="11" customFormat="1" ht="6.75" customHeight="1">
      <c r="A80" s="12"/>
      <c r="B80" s="13"/>
      <c r="C80" s="16"/>
      <c r="D80" s="16"/>
      <c r="E80" s="16"/>
      <c r="F80" s="16"/>
      <c r="G80" s="16"/>
      <c r="H80" s="16"/>
    </row>
    <row r="81" spans="1:8" s="11" customFormat="1" ht="13">
      <c r="A81" s="42" t="s">
        <v>41</v>
      </c>
      <c r="B81" s="43"/>
      <c r="C81" s="18">
        <f t="shared" ref="C81:H81" si="22">SUM(C82:C87)</f>
        <v>4906493741.5100002</v>
      </c>
      <c r="D81" s="18">
        <f t="shared" si="22"/>
        <v>891503119.30000019</v>
      </c>
      <c r="E81" s="18">
        <f t="shared" si="20"/>
        <v>5797996860.8100004</v>
      </c>
      <c r="F81" s="18">
        <f t="shared" si="22"/>
        <v>5797996333.2699986</v>
      </c>
      <c r="G81" s="18">
        <f t="shared" si="22"/>
        <v>5797996333.2699986</v>
      </c>
      <c r="H81" s="18">
        <f t="shared" si="22"/>
        <v>527.54000186920166</v>
      </c>
    </row>
    <row r="82" spans="1:8" s="11" customFormat="1" ht="13">
      <c r="A82" s="45"/>
      <c r="B82" s="13" t="s">
        <v>42</v>
      </c>
      <c r="C82" s="14">
        <v>0</v>
      </c>
      <c r="D82" s="14">
        <v>374917330.25</v>
      </c>
      <c r="E82" s="15">
        <f t="shared" si="20"/>
        <v>374917330.25</v>
      </c>
      <c r="F82" s="14">
        <v>374917330.25</v>
      </c>
      <c r="G82" s="14">
        <v>374917330.25</v>
      </c>
      <c r="H82" s="15">
        <f t="shared" ref="H82" si="23">E82-F82</f>
        <v>0</v>
      </c>
    </row>
    <row r="83" spans="1:8" s="11" customFormat="1" ht="13">
      <c r="A83" s="45"/>
      <c r="B83" s="13" t="s">
        <v>43</v>
      </c>
      <c r="C83" s="15"/>
      <c r="D83" s="15">
        <v>0</v>
      </c>
      <c r="E83" s="15">
        <f t="shared" si="20"/>
        <v>0</v>
      </c>
      <c r="F83" s="15"/>
      <c r="G83" s="15"/>
      <c r="H83" s="15"/>
    </row>
    <row r="84" spans="1:8" s="11" customFormat="1" ht="13">
      <c r="A84" s="45"/>
      <c r="B84" s="13" t="s">
        <v>44</v>
      </c>
      <c r="C84" s="14">
        <v>4906493741.5100002</v>
      </c>
      <c r="D84" s="14">
        <v>461909413.55000019</v>
      </c>
      <c r="E84" s="15">
        <f t="shared" si="20"/>
        <v>5368403155.0600004</v>
      </c>
      <c r="F84" s="14">
        <v>5368402627.5199986</v>
      </c>
      <c r="G84" s="14">
        <v>5368402627.5199986</v>
      </c>
      <c r="H84" s="15">
        <f t="shared" ref="H84" si="24">E84-F84</f>
        <v>527.54000186920166</v>
      </c>
    </row>
    <row r="85" spans="1:8" s="11" customFormat="1" ht="13">
      <c r="A85" s="45"/>
      <c r="B85" s="13" t="s">
        <v>45</v>
      </c>
      <c r="C85" s="15"/>
      <c r="D85" s="15">
        <v>0</v>
      </c>
      <c r="E85" s="15">
        <f t="shared" si="20"/>
        <v>0</v>
      </c>
      <c r="F85" s="15"/>
      <c r="G85" s="15"/>
      <c r="H85" s="15"/>
    </row>
    <row r="86" spans="1:8" s="11" customFormat="1" ht="13">
      <c r="A86" s="12"/>
      <c r="B86" s="13" t="s">
        <v>46</v>
      </c>
      <c r="C86" s="14"/>
      <c r="D86" s="14">
        <v>0</v>
      </c>
      <c r="E86" s="15">
        <f t="shared" si="20"/>
        <v>0</v>
      </c>
      <c r="F86" s="14"/>
      <c r="G86" s="14"/>
      <c r="H86" s="15">
        <f t="shared" ref="H86:H87" si="25">E86-F86</f>
        <v>0</v>
      </c>
    </row>
    <row r="87" spans="1:8" s="11" customFormat="1" ht="13">
      <c r="A87" s="12"/>
      <c r="B87" s="13" t="s">
        <v>47</v>
      </c>
      <c r="C87" s="14">
        <v>0</v>
      </c>
      <c r="D87" s="14">
        <v>54676375.5</v>
      </c>
      <c r="E87" s="15">
        <f t="shared" si="20"/>
        <v>54676375.5</v>
      </c>
      <c r="F87" s="14">
        <v>54676375.5</v>
      </c>
      <c r="G87" s="14">
        <v>54676375.5</v>
      </c>
      <c r="H87" s="15">
        <f t="shared" si="25"/>
        <v>0</v>
      </c>
    </row>
    <row r="88" spans="1:8" s="11" customFormat="1" ht="5.25" customHeight="1">
      <c r="A88" s="12"/>
      <c r="B88" s="13"/>
      <c r="C88" s="15"/>
      <c r="D88" s="15"/>
      <c r="E88" s="15"/>
      <c r="F88" s="15"/>
      <c r="G88" s="15"/>
      <c r="H88" s="15"/>
    </row>
    <row r="89" spans="1:8" s="11" customFormat="1" ht="13">
      <c r="A89" s="42" t="s">
        <v>61</v>
      </c>
      <c r="B89" s="43"/>
      <c r="C89" s="10">
        <f t="shared" ref="C89:H89" si="26">SUM(C9+C48)</f>
        <v>71673189153</v>
      </c>
      <c r="D89" s="10">
        <f t="shared" si="26"/>
        <v>6521776346.3299665</v>
      </c>
      <c r="E89" s="10">
        <f t="shared" si="26"/>
        <v>78194965499.329987</v>
      </c>
      <c r="F89" s="10">
        <f t="shared" si="26"/>
        <v>75045133083.959961</v>
      </c>
      <c r="G89" s="10">
        <f t="shared" si="26"/>
        <v>72889618876.039978</v>
      </c>
      <c r="H89" s="10">
        <f t="shared" si="26"/>
        <v>3149832415.3699994</v>
      </c>
    </row>
    <row r="90" spans="1:8" s="11" customFormat="1" ht="6.75" customHeight="1">
      <c r="A90" s="32"/>
      <c r="B90" s="33"/>
      <c r="C90" s="34"/>
      <c r="D90" s="34"/>
      <c r="E90" s="34"/>
      <c r="F90" s="34"/>
      <c r="G90" s="34"/>
      <c r="H90" s="35"/>
    </row>
    <row r="91" spans="1:8" s="11" customFormat="1" ht="27" customHeight="1">
      <c r="A91" s="44" t="s">
        <v>62</v>
      </c>
      <c r="B91" s="44"/>
      <c r="C91" s="44"/>
      <c r="D91" s="44"/>
      <c r="E91" s="44"/>
      <c r="F91" s="44"/>
      <c r="G91" s="44"/>
      <c r="H91" s="44"/>
    </row>
    <row r="92" spans="1:8" s="38" customFormat="1">
      <c r="A92" s="36" t="s">
        <v>63</v>
      </c>
      <c r="B92" s="37"/>
      <c r="C92" s="37"/>
      <c r="D92" s="37"/>
      <c r="E92" s="37"/>
      <c r="F92" s="37"/>
      <c r="G92" s="37"/>
      <c r="H92" s="37"/>
    </row>
    <row r="93" spans="1:8" s="38" customFormat="1">
      <c r="A93" s="36"/>
      <c r="B93" s="37"/>
      <c r="C93" s="37"/>
      <c r="D93" s="37"/>
      <c r="E93" s="37"/>
      <c r="F93" s="37"/>
      <c r="G93" s="37"/>
      <c r="H93" s="37"/>
    </row>
    <row r="94" spans="1:8" s="38" customFormat="1">
      <c r="A94" s="36"/>
      <c r="B94" s="37"/>
      <c r="C94" s="37"/>
      <c r="D94" s="37"/>
      <c r="E94" s="37"/>
      <c r="F94" s="37"/>
      <c r="G94" s="37"/>
      <c r="H94" s="37"/>
    </row>
    <row r="95" spans="1:8" ht="12" customHeight="1">
      <c r="A95" s="39"/>
      <c r="B95" s="40"/>
      <c r="C95" s="40"/>
      <c r="D95" s="40"/>
      <c r="E95" s="40"/>
      <c r="F95" s="40"/>
      <c r="G95" s="40"/>
      <c r="H95" s="40"/>
    </row>
    <row r="96" spans="1:8" ht="21" customHeight="1">
      <c r="A96" s="40"/>
      <c r="B96" s="40"/>
      <c r="C96" s="40"/>
      <c r="D96" s="40"/>
      <c r="E96" s="40"/>
      <c r="F96" s="40"/>
      <c r="G96" s="40"/>
      <c r="H96" s="40"/>
    </row>
    <row r="97" spans="1:8">
      <c r="A97" s="40"/>
      <c r="B97" s="40"/>
      <c r="C97" s="41"/>
      <c r="D97" s="41"/>
      <c r="E97" s="41"/>
      <c r="F97" s="41"/>
      <c r="G97" s="41"/>
      <c r="H97" s="41"/>
    </row>
    <row r="98" spans="1:8">
      <c r="A98" s="40"/>
      <c r="B98" s="40"/>
      <c r="C98" s="40"/>
      <c r="D98" s="40"/>
      <c r="E98" s="40"/>
      <c r="F98" s="40"/>
      <c r="G98" s="40"/>
      <c r="H98" s="40"/>
    </row>
    <row r="99" spans="1:8">
      <c r="A99" s="40"/>
      <c r="B99" s="40"/>
      <c r="C99" s="40"/>
      <c r="D99" s="40"/>
      <c r="E99" s="40"/>
      <c r="F99" s="40"/>
      <c r="G99" s="40"/>
      <c r="H99" s="40"/>
    </row>
    <row r="100" spans="1:8">
      <c r="A100" s="40"/>
      <c r="B100" s="40"/>
      <c r="C100" s="40"/>
      <c r="D100" s="40"/>
      <c r="E100" s="40"/>
      <c r="F100" s="40"/>
      <c r="G100" s="40"/>
      <c r="H100" s="40"/>
    </row>
    <row r="101" spans="1:8">
      <c r="A101" s="40"/>
      <c r="B101" s="40"/>
      <c r="C101" s="40"/>
      <c r="D101" s="40"/>
      <c r="E101" s="40"/>
      <c r="F101" s="40"/>
      <c r="G101" s="40"/>
      <c r="H101" s="40"/>
    </row>
    <row r="102" spans="1:8">
      <c r="A102" s="40"/>
      <c r="B102" s="40"/>
      <c r="C102" s="40"/>
      <c r="D102" s="40"/>
      <c r="E102" s="40"/>
      <c r="F102" s="40"/>
      <c r="G102" s="40"/>
      <c r="H102" s="40"/>
    </row>
    <row r="103" spans="1:8">
      <c r="A103" s="40"/>
      <c r="B103" s="40"/>
      <c r="C103" s="40"/>
      <c r="D103" s="40"/>
      <c r="E103" s="40"/>
      <c r="F103" s="40"/>
      <c r="G103" s="40"/>
      <c r="H103" s="40"/>
    </row>
    <row r="104" spans="1:8">
      <c r="A104" s="40"/>
      <c r="B104" s="40"/>
      <c r="C104" s="40"/>
      <c r="D104" s="40"/>
      <c r="E104" s="40"/>
      <c r="F104" s="40"/>
      <c r="G104" s="40"/>
      <c r="H104" s="40"/>
    </row>
    <row r="105" spans="1:8">
      <c r="A105" s="40"/>
      <c r="B105" s="40"/>
      <c r="C105" s="41"/>
      <c r="D105" s="41"/>
      <c r="E105" s="41"/>
      <c r="F105" s="41"/>
      <c r="G105" s="41"/>
      <c r="H105" s="41"/>
    </row>
  </sheetData>
  <mergeCells count="30">
    <mergeCell ref="A1:H1"/>
    <mergeCell ref="A2:H2"/>
    <mergeCell ref="A3:H3"/>
    <mergeCell ref="A4:H4"/>
    <mergeCell ref="A5:B7"/>
    <mergeCell ref="C5:G5"/>
    <mergeCell ref="H5:H7"/>
    <mergeCell ref="C6:C7"/>
    <mergeCell ref="E6:E7"/>
    <mergeCell ref="F6:F7"/>
    <mergeCell ref="A59:B59"/>
    <mergeCell ref="G6:G7"/>
    <mergeCell ref="A8:B8"/>
    <mergeCell ref="A9:B9"/>
    <mergeCell ref="A10:B10"/>
    <mergeCell ref="A20:B20"/>
    <mergeCell ref="A29:B29"/>
    <mergeCell ref="A40:B40"/>
    <mergeCell ref="A41:A42"/>
    <mergeCell ref="A43:A44"/>
    <mergeCell ref="A48:B48"/>
    <mergeCell ref="A49:B49"/>
    <mergeCell ref="A89:B89"/>
    <mergeCell ref="A91:H91"/>
    <mergeCell ref="A63:A64"/>
    <mergeCell ref="A69:B69"/>
    <mergeCell ref="A70:A71"/>
    <mergeCell ref="A81:B81"/>
    <mergeCell ref="A82:A83"/>
    <mergeCell ref="A84:A85"/>
  </mergeCells>
  <dataValidations count="1">
    <dataValidation type="whole" allowBlank="1" showInputMessage="1" showErrorMessage="1" error="Solo importes sin decimales, por favor." sqref="C9:H89">
      <formula1>-999999999999</formula1>
      <formula2>999999999999</formula2>
    </dataValidation>
  </dataValidations>
  <printOptions horizontalCentered="1"/>
  <pageMargins left="0.39370078740157483" right="0.39370078740157483" top="0.74" bottom="0.43307086614173229" header="0.3" footer="0.15748031496062992"/>
  <pageSetup scale="68" firstPageNumber="160" orientation="landscape" useFirstPageNumber="1" r:id="rId1"/>
  <headerFooter>
    <oddHeader>&amp;C&amp;"Encode Sans Medium,Negrita"&amp;10PODER EJECUTIVO
DEL ESTADO DE TAMAULIPAS&amp;"DIN Pro Bold,Negrita"&amp;11
&amp;G</oddHeader>
    <oddFooter>&amp;C&amp;G
&amp;"Encode Sans Medium,Negrita"&amp;10Anexos</oddFooter>
  </headerFooter>
  <rowBreaks count="1" manualBreakCount="1">
    <brk id="4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CF De</vt:lpstr>
      <vt:lpstr>'LDF Analítico Egresos CF De'!Área_de_impresión</vt:lpstr>
      <vt:lpstr>'LDF Analítico Egresos CF De'!Títulos_a_imprimir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Margarita Caballero</cp:lastModifiedBy>
  <dcterms:created xsi:type="dcterms:W3CDTF">2024-01-27T21:15:16Z</dcterms:created>
  <dcterms:modified xsi:type="dcterms:W3CDTF">2024-01-31T21:32:32Z</dcterms:modified>
</cp:coreProperties>
</file>