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nt de la deuda 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'int de la deuda '!$A$1:$C$39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45621"/>
</workbook>
</file>

<file path=xl/calcChain.xml><?xml version="1.0" encoding="utf-8"?>
<calcChain xmlns="http://schemas.openxmlformats.org/spreadsheetml/2006/main">
  <c r="C8" i="1" l="1"/>
  <c r="B32" i="1"/>
  <c r="B26" i="1"/>
  <c r="C25" i="1"/>
  <c r="C26" i="1" s="1"/>
  <c r="B23" i="1"/>
  <c r="C22" i="1"/>
  <c r="C21" i="1"/>
  <c r="C20" i="1"/>
  <c r="C19" i="1"/>
  <c r="C18" i="1"/>
  <c r="C17" i="1"/>
  <c r="C16" i="1"/>
  <c r="C15" i="1"/>
  <c r="C14" i="1"/>
  <c r="C13" i="1"/>
  <c r="C12" i="1"/>
  <c r="C23" i="1" s="1"/>
  <c r="C32" i="1" s="1"/>
  <c r="C11" i="1"/>
  <c r="C10" i="1"/>
  <c r="C9" i="1"/>
</calcChain>
</file>

<file path=xl/sharedStrings.xml><?xml version="1.0" encoding="utf-8"?>
<sst xmlns="http://schemas.openxmlformats.org/spreadsheetml/2006/main" count="31" uniqueCount="31">
  <si>
    <t>Intereses de la Deuda</t>
  </si>
  <si>
    <t>Del 1  de Enero al 30 de Septiembre de 2023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</si>
  <si>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</si>
  <si>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</si>
  <si>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</si>
  <si>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</si>
  <si>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</si>
  <si>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</si>
  <si>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</si>
  <si>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</si>
  <si>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</si>
  <si>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</si>
  <si>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</si>
  <si>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</si>
  <si>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</si>
  <si>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</si>
  <si>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</si>
  <si>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</si>
  <si>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</si>
  <si>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</si>
  <si>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</si>
  <si>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</si>
  <si>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</si>
  <si>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Total de Intereses ,Costo Financiero y Gastos de Deuda a Laego Plazo</t>
  </si>
  <si>
    <t>Intereses Corto Plazo</t>
  </si>
  <si>
    <t>Crédito 1'000 MDP  Santander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</si>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</sst>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9"/>
      <name val="Encode Sans"/>
      <family val="2"/>
    </font>
    <font>
      <b/>
      <sz val="7"/>
      <name val="Encode Sans"/>
      <family val="2"/>
    </font>
    <font>
      <b/>
      <sz val="10"/>
      <name val="Encode Sans"/>
      <family val="2"/>
    </font>
    <font>
      <sz val="11"/>
      <color theme="1"/>
      <name val="DIN Pro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9" fillId="2" borderId="6" xfId="1" applyNumberFormat="1" applyFont="1" applyFill="1" applyBorder="1" applyAlignment="1" applyProtection="1">
      <alignment horizontal="left" vertical="center"/>
    </xf>
    <xf numFmtId="164" fontId="9" fillId="2" borderId="5" xfId="1" applyNumberFormat="1" applyFont="1" applyFill="1" applyBorder="1" applyAlignment="1" applyProtection="1">
      <alignment horizontal="left" vertical="center"/>
    </xf>
    <xf numFmtId="164" fontId="9" fillId="2" borderId="2" xfId="1" applyNumberFormat="1" applyFont="1" applyFill="1" applyBorder="1" applyAlignment="1" applyProtection="1">
      <alignment horizontal="left" vertical="center"/>
    </xf>
    <xf numFmtId="164" fontId="16" fillId="3" borderId="4" xfId="1" applyNumberFormat="1" applyFont="1" applyFill="1" applyBorder="1" applyAlignment="1" applyProtection="1">
      <alignment horizontal="center" vertical="center"/>
    </xf>
    <xf numFmtId="164" fontId="16" fillId="3" borderId="3" xfId="1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center"/>
    </xf>
    <xf numFmtId="164" fontId="20" fillId="0" borderId="0" xfId="1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18" fillId="2" borderId="1" xfId="0" applyNumberFormat="1" applyFont="1" applyFill="1" applyBorder="1" applyAlignment="1" applyProtection="1">
      <protection locked="0"/>
    </xf>
    <xf numFmtId="0" fontId="17" fillId="0" borderId="0" xfId="0" applyFont="1"/>
    <xf numFmtId="164" fontId="16" fillId="3" borderId="2" xfId="1" applyNumberFormat="1" applyFont="1" applyFill="1" applyBorder="1" applyAlignment="1" applyProtection="1">
      <alignment vertical="center"/>
    </xf>
    <xf numFmtId="164" fontId="16" fillId="3" borderId="2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0" fillId="0" borderId="2" xfId="0" applyFont="1" applyBorder="1" applyAlignment="1" applyProtection="1">
      <alignment horizontal="left"/>
      <protection locked="0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7" xfId="0" applyNumberFormat="1" applyFont="1" applyBorder="1" applyAlignment="1" applyProtection="1">
      <alignment horizontal="right"/>
      <protection locked="0"/>
    </xf>
    <xf numFmtId="0" fontId="1" fillId="4" borderId="0" xfId="0" applyFont="1" applyFill="1"/>
    <xf numFmtId="0" fontId="10" fillId="2" borderId="2" xfId="0" applyFont="1" applyFill="1" applyBorder="1" applyAlignment="1" applyProtection="1">
      <alignment horizontal="left"/>
      <protection locked="0"/>
    </xf>
    <xf numFmtId="3" fontId="10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5" fillId="5" borderId="2" xfId="0" applyFont="1" applyFill="1" applyBorder="1" applyAlignment="1">
      <alignment horizontal="lef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1" fillId="0" borderId="0" xfId="0" applyFont="1"/>
    <xf numFmtId="164" fontId="9" fillId="2" borderId="2" xfId="1" applyNumberFormat="1" applyFont="1" applyFill="1" applyBorder="1" applyAlignment="1" applyProtection="1">
      <alignment vertical="center"/>
    </xf>
    <xf numFmtId="164" fontId="9" fillId="2" borderId="5" xfId="1" applyNumberFormat="1" applyFont="1" applyFill="1" applyBorder="1" applyAlignment="1" applyProtection="1">
      <alignment vertical="center"/>
    </xf>
    <xf numFmtId="164" fontId="9" fillId="2" borderId="6" xfId="1" applyNumberFormat="1" applyFont="1" applyFill="1" applyBorder="1" applyAlignment="1" applyProtection="1">
      <alignment vertical="center"/>
    </xf>
    <xf numFmtId="3" fontId="12" fillId="5" borderId="7" xfId="0" applyNumberFormat="1" applyFont="1" applyFill="1" applyBorder="1" applyAlignment="1" applyProtection="1">
      <alignment horizontal="right"/>
      <protection locked="0"/>
    </xf>
    <xf numFmtId="0" fontId="1" fillId="6" borderId="0" xfId="0" applyFont="1" applyFill="1"/>
    <xf numFmtId="0" fontId="15" fillId="2" borderId="3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164" fontId="13" fillId="3" borderId="2" xfId="1" applyNumberFormat="1" applyFont="1" applyFill="1" applyBorder="1" applyAlignment="1" applyProtection="1">
      <alignment vertical="center"/>
    </xf>
    <xf numFmtId="164" fontId="13" fillId="3" borderId="2" xfId="1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9" fillId="7" borderId="7" xfId="0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" fontId="2" fillId="0" borderId="0" xfId="2" applyNumberFormat="1" applyFont="1" applyBorder="1" applyAlignment="1">
      <alignment horizontal="center"/>
    </xf>
    <xf numFmtId="4" fontId="2" fillId="0" borderId="0" xfId="2" applyNumberFormat="1" applyFont="1" applyBorder="1" applyAlignment="1"/>
    <xf numFmtId="0" fontId="1" fillId="0" borderId="0" xfId="0" applyFont="1"/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2110738</xdr:colOff>
      <xdr:row>3</xdr:row>
      <xdr:rowOff>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9494ec1-4549-423a-a165-18685ef3f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52400" y="85725"/>
          <a:ext cx="19621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41"/>
  <sheetViews>
    <sheetView showGridLines="0" tabSelected="1" workbookViewId="0">
      <selection activeCell="E27" sqref="E27"/>
    </sheetView>
  </sheetViews>
  <sheetFormatPr baseColWidth="10" defaultColWidth="11.42578125" defaultRowHeight="15" customHeight="1" x14ac:dyDescent="0.25"/>
  <cols>
    <col min="1" max="1" width="80.7109375" style="53" customWidth="1"/>
    <col min="2" max="2" width="33.5703125" style="53" customWidth="1"/>
    <col min="3" max="3" width="30.42578125" style="53" customWidth="1"/>
    <col min="4" max="4" width="11.42578125" style="53"/>
    <col min="5" max="5" width="16.85546875" style="53" bestFit="1" customWidth="1"/>
    <col min="6" max="16384" width="11.42578125" style="53"/>
  </cols>
  <sheetData>
    <row r="1" spans="1:5" s="8" customFormat="1" ht="23.25" customHeight="1" x14ac:dyDescent="0.2">
      <c r="A1" s="7" t="s">
        <v>0</v>
      </c>
      <c r="B1" s="7"/>
      <c r="C1" s="7"/>
    </row>
    <row r="2" spans="1:5" s="8" customFormat="1" ht="24.75" customHeight="1" x14ac:dyDescent="0.2">
      <c r="A2" s="7" t="s">
        <v>1</v>
      </c>
      <c r="B2" s="7"/>
      <c r="C2" s="7"/>
    </row>
    <row r="3" spans="1:5" s="8" customFormat="1" ht="15.75" customHeight="1" x14ac:dyDescent="0.2">
      <c r="A3" s="6" t="s">
        <v>2</v>
      </c>
      <c r="B3" s="6"/>
      <c r="C3" s="6"/>
    </row>
    <row r="4" spans="1:5" ht="5.25" customHeight="1" x14ac:dyDescent="0.45">
      <c r="A4" s="9"/>
      <c r="B4" s="9"/>
      <c r="C4" s="9"/>
    </row>
    <row r="5" spans="1:5" s="10" customFormat="1" ht="19.5" customHeight="1" x14ac:dyDescent="0.2">
      <c r="A5" s="11" t="s">
        <v>3</v>
      </c>
      <c r="B5" s="12" t="s">
        <v>4</v>
      </c>
      <c r="C5" s="12" t="s">
        <v>5</v>
      </c>
    </row>
    <row r="6" spans="1:5" s="10" customFormat="1" ht="15.75" customHeight="1" x14ac:dyDescent="0.2">
      <c r="A6" s="5" t="s">
        <v>6</v>
      </c>
      <c r="B6" s="4"/>
      <c r="C6" s="4"/>
    </row>
    <row r="7" spans="1:5" ht="15.75" customHeight="1" x14ac:dyDescent="0.25">
      <c r="A7" s="3" t="s">
        <v>7</v>
      </c>
      <c r="B7" s="2"/>
      <c r="C7" s="1"/>
    </row>
    <row r="8" spans="1:5" x14ac:dyDescent="0.25">
      <c r="A8" s="14" t="s">
        <v>8</v>
      </c>
      <c r="B8" s="15">
        <v>10570350</v>
      </c>
      <c r="C8" s="16">
        <f t="shared" ref="C8:C22" si="0">SUM(B8)</f>
        <v>10570350</v>
      </c>
      <c r="E8" s="13"/>
    </row>
    <row r="9" spans="1:5" x14ac:dyDescent="0.25">
      <c r="A9" s="14" t="s">
        <v>9</v>
      </c>
      <c r="B9" s="15">
        <v>12032590</v>
      </c>
      <c r="C9" s="16">
        <f t="shared" si="0"/>
        <v>12032590</v>
      </c>
      <c r="E9" s="13"/>
    </row>
    <row r="10" spans="1:5" x14ac:dyDescent="0.25">
      <c r="A10" s="14" t="s">
        <v>10</v>
      </c>
      <c r="B10" s="15">
        <v>1560448</v>
      </c>
      <c r="C10" s="16">
        <f t="shared" si="0"/>
        <v>1560448</v>
      </c>
      <c r="E10" s="13"/>
    </row>
    <row r="11" spans="1:5" x14ac:dyDescent="0.25">
      <c r="A11" s="14" t="s">
        <v>11</v>
      </c>
      <c r="B11" s="15">
        <v>1727300</v>
      </c>
      <c r="C11" s="16">
        <f t="shared" si="0"/>
        <v>1727300</v>
      </c>
      <c r="E11" s="13"/>
    </row>
    <row r="12" spans="1:5" x14ac:dyDescent="0.25">
      <c r="A12" s="14" t="s">
        <v>12</v>
      </c>
      <c r="B12" s="15">
        <v>33348397</v>
      </c>
      <c r="C12" s="16">
        <f>B12</f>
        <v>33348397</v>
      </c>
      <c r="E12" s="13"/>
    </row>
    <row r="13" spans="1:5" x14ac:dyDescent="0.25">
      <c r="A13" s="14" t="s">
        <v>13</v>
      </c>
      <c r="B13" s="15">
        <v>84602092.409999996</v>
      </c>
      <c r="C13" s="16">
        <f t="shared" si="0"/>
        <v>84602092.409999996</v>
      </c>
      <c r="E13" s="13"/>
    </row>
    <row r="14" spans="1:5" x14ac:dyDescent="0.25">
      <c r="A14" s="14" t="s">
        <v>14</v>
      </c>
      <c r="B14" s="15">
        <v>66145922</v>
      </c>
      <c r="C14" s="16">
        <f t="shared" si="0"/>
        <v>66145922</v>
      </c>
      <c r="E14" s="13"/>
    </row>
    <row r="15" spans="1:5" x14ac:dyDescent="0.25">
      <c r="A15" s="14" t="s">
        <v>15</v>
      </c>
      <c r="B15" s="15">
        <v>242330440</v>
      </c>
      <c r="C15" s="16">
        <f t="shared" si="0"/>
        <v>242330440</v>
      </c>
      <c r="E15" s="13"/>
    </row>
    <row r="16" spans="1:5" x14ac:dyDescent="0.25">
      <c r="A16" s="14" t="s">
        <v>16</v>
      </c>
      <c r="B16" s="15">
        <v>142882488</v>
      </c>
      <c r="C16" s="16">
        <f t="shared" si="0"/>
        <v>142882488</v>
      </c>
      <c r="E16" s="13"/>
    </row>
    <row r="17" spans="1:27" x14ac:dyDescent="0.25">
      <c r="A17" s="14" t="s">
        <v>17</v>
      </c>
      <c r="B17" s="15">
        <v>86379275</v>
      </c>
      <c r="C17" s="16">
        <f t="shared" si="0"/>
        <v>86379275</v>
      </c>
      <c r="E17" s="13"/>
    </row>
    <row r="18" spans="1:27" x14ac:dyDescent="0.25">
      <c r="A18" s="14" t="s">
        <v>18</v>
      </c>
      <c r="B18" s="15">
        <v>42491741.460000001</v>
      </c>
      <c r="C18" s="16">
        <f t="shared" si="0"/>
        <v>42491741.460000001</v>
      </c>
      <c r="E18" s="13"/>
    </row>
    <row r="19" spans="1:27" x14ac:dyDescent="0.25">
      <c r="A19" s="14" t="s">
        <v>19</v>
      </c>
      <c r="B19" s="15">
        <v>71398960</v>
      </c>
      <c r="C19" s="16">
        <f t="shared" si="0"/>
        <v>71398960</v>
      </c>
      <c r="E19" s="13"/>
    </row>
    <row r="20" spans="1:27" x14ac:dyDescent="0.25">
      <c r="A20" s="14" t="s">
        <v>20</v>
      </c>
      <c r="B20" s="15">
        <v>84687052</v>
      </c>
      <c r="C20" s="16">
        <f t="shared" si="0"/>
        <v>84687052</v>
      </c>
      <c r="E20" s="13"/>
    </row>
    <row r="21" spans="1:27" x14ac:dyDescent="0.25">
      <c r="A21" s="14" t="s">
        <v>21</v>
      </c>
      <c r="B21" s="15">
        <v>82835780</v>
      </c>
      <c r="C21" s="16">
        <f t="shared" si="0"/>
        <v>82835780</v>
      </c>
      <c r="E21" s="13"/>
    </row>
    <row r="22" spans="1:27" s="17" customFormat="1" x14ac:dyDescent="0.25">
      <c r="A22" s="18" t="s">
        <v>22</v>
      </c>
      <c r="B22" s="15">
        <v>80385043</v>
      </c>
      <c r="C22" s="19">
        <f t="shared" si="0"/>
        <v>80385043</v>
      </c>
      <c r="D22" s="20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x14ac:dyDescent="0.25">
      <c r="A23" s="21" t="s">
        <v>23</v>
      </c>
      <c r="B23" s="22">
        <f>SUM(B8:B22)</f>
        <v>1043377878.87</v>
      </c>
      <c r="C23" s="22">
        <f>SUM(C8:C22)</f>
        <v>1043377878.87</v>
      </c>
      <c r="E23" s="13"/>
    </row>
    <row r="24" spans="1:27" s="23" customFormat="1" ht="16.5" customHeight="1" x14ac:dyDescent="0.2">
      <c r="A24" s="24" t="s">
        <v>24</v>
      </c>
      <c r="B24" s="25"/>
      <c r="C24" s="26"/>
    </row>
    <row r="25" spans="1:27" x14ac:dyDescent="0.25">
      <c r="A25" s="18" t="s">
        <v>25</v>
      </c>
      <c r="B25" s="16">
        <v>71721126.230000004</v>
      </c>
      <c r="C25" s="19">
        <f t="shared" ref="C25" si="1">SUM(B25)</f>
        <v>71721126.230000004</v>
      </c>
    </row>
    <row r="26" spans="1:27" x14ac:dyDescent="0.25">
      <c r="A26" s="21" t="s">
        <v>26</v>
      </c>
      <c r="B26" s="27">
        <f>SUM(B25:B25)</f>
        <v>71721126.230000004</v>
      </c>
      <c r="C26" s="27">
        <f>SUM(C25:C25)</f>
        <v>71721126.230000004</v>
      </c>
    </row>
    <row r="27" spans="1:27" s="28" customFormat="1" ht="7.5" customHeight="1" x14ac:dyDescent="0.25">
      <c r="A27" s="29"/>
      <c r="B27" s="30"/>
      <c r="C27" s="30"/>
    </row>
    <row r="28" spans="1:27" s="31" customFormat="1" ht="15.75" customHeight="1" x14ac:dyDescent="0.2">
      <c r="A28" s="32" t="s">
        <v>27</v>
      </c>
      <c r="B28" s="33"/>
      <c r="C28" s="33"/>
    </row>
    <row r="29" spans="1:27" ht="10.5" customHeight="1" x14ac:dyDescent="0.25">
      <c r="A29" s="34"/>
      <c r="B29" s="16"/>
      <c r="C29" s="16"/>
    </row>
    <row r="30" spans="1:27" ht="12.75" customHeight="1" x14ac:dyDescent="0.25">
      <c r="A30" s="35" t="s">
        <v>28</v>
      </c>
      <c r="B30" s="36">
        <v>0</v>
      </c>
      <c r="C30" s="36">
        <v>0</v>
      </c>
    </row>
    <row r="31" spans="1:27" ht="9.75" customHeight="1" x14ac:dyDescent="0.25">
      <c r="A31" s="37"/>
      <c r="B31" s="38"/>
      <c r="C31" s="38"/>
    </row>
    <row r="32" spans="1:27" ht="20.25" customHeight="1" x14ac:dyDescent="0.25">
      <c r="A32" s="39" t="s">
        <v>29</v>
      </c>
      <c r="B32" s="40">
        <f>SUM(B23+B26)</f>
        <v>1115099005.0999999</v>
      </c>
      <c r="C32" s="40">
        <f>SUM(C23+C26)</f>
        <v>1115099005.0999999</v>
      </c>
      <c r="D32" s="41"/>
    </row>
    <row r="33" spans="1:3" s="42" customFormat="1" x14ac:dyDescent="0.2">
      <c r="A33" s="43" t="s">
        <v>30</v>
      </c>
      <c r="B33" s="44"/>
      <c r="C33" s="45"/>
    </row>
    <row r="34" spans="1:3" s="46" customFormat="1" ht="18" customHeight="1" x14ac:dyDescent="0.2">
      <c r="A34" s="47"/>
      <c r="B34" s="44"/>
    </row>
    <row r="35" spans="1:3" s="46" customFormat="1" x14ac:dyDescent="0.2">
      <c r="A35" s="48"/>
      <c r="B35" s="49"/>
      <c r="C35" s="48"/>
    </row>
    <row r="36" spans="1:3" s="50" customFormat="1" ht="23.25" customHeight="1" x14ac:dyDescent="0.2">
      <c r="A36" s="51"/>
      <c r="B36" s="52"/>
      <c r="C36" s="51"/>
    </row>
    <row r="41" spans="1:3" x14ac:dyDescent="0.25">
      <c r="B41" s="41"/>
    </row>
  </sheetData>
  <mergeCells count="5">
    <mergeCell ref="A1:C1"/>
    <mergeCell ref="A2:C2"/>
    <mergeCell ref="A3:C3"/>
    <mergeCell ref="A6:C6"/>
    <mergeCell ref="A7:C7"/>
  </mergeCells>
  <printOptions horizontalCentered="1"/>
  <pageMargins left="0.70866141732283472" right="0.70866141732283472" top="0.79" bottom="0.43307086614173229" header="0.23622047244094491" footer="0.15748031496062992"/>
  <pageSetup scale="70" orientation="landscape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 la deuda </vt:lpstr>
      <vt:lpstr>'int de la deuda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2023-10-25T17:55:58Z</dcterms:modified>
  <cp:category/>
</cp:coreProperties>
</file>