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ategoria Programatica" sheetId="1" r:id="rId1"/>
  </sheets>
  <definedNames>
    <definedName name="______________________bd2" localSheetId="0">#REF!</definedName>
    <definedName name="_____________________bd2" localSheetId="0">#REF!</definedName>
    <definedName name="____________________bd2" localSheetId="0">#REF!</definedName>
    <definedName name="A_IMPRESIÓN_IM" localSheetId="0">#REF!</definedName>
    <definedName name="aa" localSheetId="0">#REF!</definedName>
    <definedName name="_xlnm.Print_Area" localSheetId="0">'categoria Programatica'!$A$1:$G$58</definedName>
    <definedName name="AS" localSheetId="0">#REF!</definedName>
    <definedName name="ASASA" localSheetId="0">#REF!</definedName>
    <definedName name="_xlnm.Database" localSheetId="0">#REF!</definedName>
    <definedName name="clas" localSheetId="0">#REF!</definedName>
    <definedName name="q" localSheetId="0">#REF!</definedName>
    <definedName name="T" localSheetId="0">#REF!</definedName>
    <definedName name="_xlnm.Print_Titles" localSheetId="0">'categoria Programatica'!$1:$7</definedName>
    <definedName name="VANESSA" localSheetId="0">#REF!</definedName>
    <definedName name="VANESSA13" localSheetId="0">#REF!</definedName>
    <definedName name="VARIO" localSheetId="0">#REF!</definedName>
    <definedName name="Z_65B94904_9918_453B_8D4A_5E3642501900_.wvu.PrintTitles" localSheetId="0" hidden="1">'categoria Programatica'!$1:$6</definedName>
    <definedName name="Z_6C3CDF40_0DC3_41F2_A664_8DBE6D169CDC_.wvu.PrintTitles" localSheetId="0" hidden="1">'categoria Programatica'!$1:$6</definedName>
  </definedNames>
  <calcPr calcId="145621"/>
</workbook>
</file>

<file path=xl/calcChain.xml><?xml version="1.0" encoding="utf-8"?>
<calcChain xmlns="http://schemas.openxmlformats.org/spreadsheetml/2006/main">
  <c r="G44" i="1" l="1"/>
  <c r="C44" i="1"/>
  <c r="G42" i="1"/>
  <c r="C42" i="1"/>
  <c r="G40" i="1"/>
  <c r="C40" i="1"/>
  <c r="G38" i="1"/>
  <c r="G37" i="1" s="1"/>
  <c r="C38" i="1"/>
  <c r="C37" i="1" s="1"/>
  <c r="F37" i="1"/>
  <c r="E37" i="1"/>
  <c r="D37" i="1"/>
  <c r="B37" i="1"/>
  <c r="G35" i="1"/>
  <c r="C35" i="1"/>
  <c r="G34" i="1"/>
  <c r="C34" i="1"/>
  <c r="G33" i="1"/>
  <c r="C33" i="1"/>
  <c r="C31" i="1" s="1"/>
  <c r="G32" i="1"/>
  <c r="C32" i="1"/>
  <c r="G31" i="1"/>
  <c r="F31" i="1"/>
  <c r="E31" i="1"/>
  <c r="D31" i="1"/>
  <c r="B31" i="1"/>
  <c r="G30" i="1"/>
  <c r="C30" i="1"/>
  <c r="G29" i="1"/>
  <c r="G28" i="1" s="1"/>
  <c r="C29" i="1"/>
  <c r="C28" i="1" s="1"/>
  <c r="F28" i="1"/>
  <c r="E28" i="1"/>
  <c r="D28" i="1"/>
  <c r="B28" i="1"/>
  <c r="G26" i="1"/>
  <c r="C26" i="1"/>
  <c r="G25" i="1"/>
  <c r="C25" i="1"/>
  <c r="G24" i="1"/>
  <c r="G23" i="1" s="1"/>
  <c r="C24" i="1"/>
  <c r="C23" i="1" s="1"/>
  <c r="F23" i="1"/>
  <c r="E23" i="1"/>
  <c r="D23" i="1"/>
  <c r="B23" i="1"/>
  <c r="G21" i="1"/>
  <c r="C21" i="1"/>
  <c r="G20" i="1"/>
  <c r="C20" i="1"/>
  <c r="G19" i="1"/>
  <c r="G18" i="1"/>
  <c r="C18" i="1"/>
  <c r="G17" i="1"/>
  <c r="C17" i="1"/>
  <c r="G16" i="1"/>
  <c r="C16" i="1"/>
  <c r="G15" i="1"/>
  <c r="G14" i="1"/>
  <c r="G13" i="1" s="1"/>
  <c r="C14" i="1"/>
  <c r="C13" i="1" s="1"/>
  <c r="F13" i="1"/>
  <c r="E13" i="1"/>
  <c r="D13" i="1"/>
  <c r="B13" i="1"/>
  <c r="G12" i="1"/>
  <c r="C12" i="1"/>
  <c r="C10" i="1" s="1"/>
  <c r="C8" i="1" s="1"/>
  <c r="G11" i="1"/>
  <c r="C11" i="1"/>
  <c r="G10" i="1"/>
  <c r="F10" i="1"/>
  <c r="F8" i="1" s="1"/>
  <c r="F46" i="1" s="1"/>
  <c r="E10" i="1"/>
  <c r="D10" i="1"/>
  <c r="B10" i="1"/>
  <c r="B8" i="1" s="1"/>
  <c r="B46" i="1" s="1"/>
  <c r="E8" i="1"/>
  <c r="E46" i="1" s="1"/>
  <c r="D8" i="1"/>
  <c r="D46" i="1" s="1"/>
  <c r="G8" i="1" l="1"/>
  <c r="G46" i="1" s="1"/>
  <c r="C46" i="1"/>
</calcChain>
</file>

<file path=xl/sharedStrings.xml><?xml version="1.0" encoding="utf-8"?>
<sst xmlns="http://schemas.openxmlformats.org/spreadsheetml/2006/main" count="44" uniqueCount="44">
  <si>
    <t>Gastos por Categoria Programática</t>
  </si>
  <si>
    <t>Del 1 de Enero al 30 de Septiembre de 2023</t>
  </si>
  <si>
    <t>(Cifras en Pesos)</t>
  </si>
  <si>
    <t xml:space="preserve">Concepto </t>
  </si>
  <si>
    <t>Egresos</t>
  </si>
  <si>
    <t>Subejercicio</t>
  </si>
  <si>
    <t>Aprobado</t>
  </si>
  <si>
    <t>Ampliaciones/ (Reducciones)</t>
  </si>
  <si>
    <t>Modificado</t>
  </si>
  <si>
    <t>Devengado</t>
  </si>
  <si>
    <t>Pagado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</si>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</sst>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3" x14ac:knownFonts="1">
    <font>
      <sz val="10"/>
      <color theme="1"/>
      <name val="Arial"/>
      <family val="2"/>
    </font>
    <font>
      <sz val="11"/>
      <color theme="1"/>
      <name val="Calibri"/>
      <family val="2"/>
      <scheme val="minor"/>
    </font>
    <font>
      <sz val="8"/>
      <color theme="1"/>
      <name val="DINPro-Regular"/>
      <family val="3"/>
    </font>
    <font>
      <sz val="8"/>
      <color theme="1"/>
      <name val="Calibri"/>
      <family val="2"/>
      <scheme val="minor"/>
    </font>
    <font>
      <b/>
      <sz val="10"/>
      <color theme="1"/>
      <name val="Calibri"/>
      <family val="2"/>
      <scheme val="minor"/>
    </font>
    <font>
      <sz val="10"/>
      <color theme="1"/>
      <name val="Calibri"/>
      <family val="2"/>
      <scheme val="minor"/>
    </font>
    <font>
      <sz val="10"/>
      <color theme="1"/>
      <name val="Helvetica"/>
      <family val="2"/>
    </font>
    <font>
      <b/>
      <sz val="10"/>
      <color theme="0"/>
      <name val="Encode Sans"/>
      <family val="2"/>
    </font>
    <font>
      <sz val="10"/>
      <color theme="0"/>
      <name val="Encode Sans"/>
      <family val="2"/>
    </font>
    <font>
      <sz val="11"/>
      <color theme="1"/>
      <name val="Encode Sans"/>
      <family val="2"/>
    </font>
    <font>
      <b/>
      <sz val="8"/>
      <name val="Encode Sans Expanded SemiBold"/>
      <family val="2"/>
    </font>
    <font>
      <b/>
      <sz val="10"/>
      <name val="Encode Sans Expanded SemiBold"/>
      <family val="2"/>
    </font>
    <font>
      <sz val="10"/>
      <name val="Encode Sans Expanded SemiBold"/>
      <family val="2"/>
    </font>
  </fonts>
  <fills count="6">
    <fill>
      <patternFill patternType="none"/>
    </fill>
    <fill>
      <patternFill patternType="gray125"/>
    </fill>
    <fill>
      <patternFill patternType="solid">
        <fgColor rgb="FFAB0033"/>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12">
    <border>
      <left/>
      <right/>
      <top/>
      <bottom/>
      <diagonal/>
    </border>
    <border>
      <left style="thin">
        <color auto="1"/>
      </left>
      <right/>
      <top style="thin">
        <color auto="1"/>
      </top>
      <bottom style="thin">
        <color rgb="FFBFBFBF"/>
      </bottom>
      <diagonal/>
    </border>
    <border>
      <left style="thin">
        <color auto="1"/>
      </left>
      <right style="thin">
        <color rgb="FFBFBFBF"/>
      </right>
      <top style="thin">
        <color auto="1"/>
      </top>
      <bottom style="thin">
        <color auto="1"/>
      </bottom>
      <diagonal/>
    </border>
    <border>
      <left style="thin">
        <color rgb="FFBFBFBF"/>
      </left>
      <right style="thin">
        <color rgb="FFBFBFBF"/>
      </right>
      <top style="thin">
        <color auto="1"/>
      </top>
      <bottom style="thin">
        <color auto="1"/>
      </bottom>
      <diagonal/>
    </border>
    <border>
      <left style="thin">
        <color rgb="FFBFBFBF"/>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rgb="FFBFBFBF"/>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37" fontId="7" fillId="2" borderId="5" xfId="1" applyNumberFormat="1" applyFont="1" applyFill="1" applyBorder="1" applyAlignment="1" applyProtection="1">
      <alignment horizontal="center" vertical="center" wrapText="1"/>
    </xf>
    <xf numFmtId="37" fontId="7" fillId="2" borderId="4" xfId="1" applyNumberFormat="1" applyFont="1" applyFill="1" applyBorder="1" applyAlignment="1" applyProtection="1">
      <alignment horizontal="center"/>
    </xf>
    <xf numFmtId="37" fontId="7" fillId="2" borderId="3" xfId="1" applyNumberFormat="1" applyFont="1" applyFill="1" applyBorder="1" applyAlignment="1" applyProtection="1">
      <alignment horizontal="center"/>
    </xf>
    <xf numFmtId="37" fontId="7" fillId="2" borderId="2" xfId="1" applyNumberFormat="1" applyFont="1" applyFill="1" applyBorder="1" applyAlignment="1" applyProtection="1">
      <alignment horizont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164" fontId="10" fillId="0" borderId="0" xfId="1" applyNumberFormat="1" applyFont="1" applyFill="1" applyBorder="1" applyAlignment="1" applyProtection="1">
      <alignment horizontal="center" vertical="center"/>
    </xf>
    <xf numFmtId="164" fontId="11" fillId="0" borderId="0" xfId="1" applyNumberFormat="1" applyFont="1" applyFill="1" applyBorder="1" applyAlignment="1" applyProtection="1">
      <alignment horizontal="center" vertical="center"/>
    </xf>
    <xf numFmtId="0" fontId="3" fillId="0" borderId="0" xfId="0" applyFont="1" applyAlignment="1">
      <alignment horizontal="left" vertical="center" wrapText="1"/>
    </xf>
    <xf numFmtId="0" fontId="12" fillId="0" borderId="0" xfId="0" applyFont="1" applyBorder="1"/>
    <xf numFmtId="0" fontId="9" fillId="0" borderId="0" xfId="0" applyFont="1"/>
    <xf numFmtId="0" fontId="8" fillId="0" borderId="0" xfId="0" applyFont="1"/>
    <xf numFmtId="37" fontId="7" fillId="2" borderId="5" xfId="1" applyNumberFormat="1" applyFont="1" applyFill="1" applyBorder="1" applyAlignment="1" applyProtection="1">
      <alignment horizontal="center" vertical="center"/>
    </xf>
    <xf numFmtId="37" fontId="7" fillId="2" borderId="5" xfId="1" applyNumberFormat="1" applyFont="1" applyFill="1" applyBorder="1" applyAlignment="1" applyProtection="1">
      <alignment horizontal="center" wrapText="1"/>
    </xf>
    <xf numFmtId="37" fontId="7" fillId="2" borderId="7" xfId="1" applyNumberFormat="1" applyFont="1" applyFill="1" applyBorder="1" applyAlignment="1" applyProtection="1">
      <alignment horizontal="center" vertical="center"/>
    </xf>
    <xf numFmtId="0" fontId="6" fillId="0" borderId="0" xfId="0" applyFont="1"/>
    <xf numFmtId="0" fontId="6" fillId="0" borderId="8" xfId="0" applyFont="1" applyBorder="1"/>
    <xf numFmtId="0" fontId="6" fillId="0" borderId="0" xfId="0" applyFont="1" applyBorder="1"/>
    <xf numFmtId="0" fontId="6" fillId="0" borderId="9" xfId="0" applyFont="1" applyBorder="1"/>
    <xf numFmtId="0" fontId="4" fillId="0" borderId="0" xfId="0" applyFont="1" applyAlignment="1">
      <alignment vertical="center"/>
    </xf>
    <xf numFmtId="0" fontId="4" fillId="3" borderId="7" xfId="0" applyFont="1" applyFill="1" applyBorder="1" applyAlignment="1">
      <alignment vertical="center" wrapText="1"/>
    </xf>
    <xf numFmtId="3" fontId="4" fillId="3" borderId="5" xfId="0" applyNumberFormat="1" applyFont="1" applyFill="1" applyBorder="1" applyAlignment="1">
      <alignment vertical="center"/>
    </xf>
    <xf numFmtId="0" fontId="5" fillId="0" borderId="0" xfId="0" applyFont="1" applyAlignment="1">
      <alignment vertical="center"/>
    </xf>
    <xf numFmtId="0" fontId="5" fillId="4" borderId="10" xfId="0" applyFont="1" applyFill="1" applyBorder="1" applyAlignment="1">
      <alignment horizontal="left" vertical="center"/>
    </xf>
    <xf numFmtId="3" fontId="5" fillId="0" borderId="10" xfId="0" applyNumberFormat="1" applyFont="1" applyBorder="1" applyAlignment="1">
      <alignment vertical="center"/>
    </xf>
    <xf numFmtId="0" fontId="4" fillId="0" borderId="10" xfId="0" applyFont="1" applyFill="1" applyBorder="1" applyAlignment="1">
      <alignment horizontal="left" vertical="center" wrapText="1" indent="2"/>
    </xf>
    <xf numFmtId="3" fontId="4" fillId="0" borderId="10" xfId="0" applyNumberFormat="1" applyFont="1" applyBorder="1" applyAlignment="1">
      <alignment vertical="center"/>
    </xf>
    <xf numFmtId="0" fontId="5" fillId="0" borderId="10" xfId="0" applyFont="1" applyFill="1" applyBorder="1" applyAlignment="1">
      <alignment horizontal="left" vertical="center" wrapText="1" indent="5"/>
    </xf>
    <xf numFmtId="3" fontId="5" fillId="0" borderId="10" xfId="1" applyNumberFormat="1" applyFont="1" applyBorder="1" applyAlignment="1">
      <alignment vertical="center"/>
    </xf>
    <xf numFmtId="0" fontId="5" fillId="4" borderId="11" xfId="0" applyFont="1" applyFill="1" applyBorder="1" applyAlignment="1">
      <alignment horizontal="left" vertical="center"/>
    </xf>
    <xf numFmtId="3" fontId="5" fillId="0" borderId="11" xfId="0" applyNumberFormat="1" applyFont="1" applyBorder="1" applyAlignment="1">
      <alignment vertical="center"/>
    </xf>
    <xf numFmtId="0" fontId="5" fillId="4" borderId="10" xfId="0" applyFont="1" applyFill="1" applyBorder="1" applyAlignment="1">
      <alignment horizontal="left" vertical="center" indent="1"/>
    </xf>
    <xf numFmtId="0" fontId="5" fillId="0" borderId="0" xfId="0" applyFont="1" applyFill="1" applyAlignment="1">
      <alignment vertical="center"/>
    </xf>
    <xf numFmtId="0" fontId="5" fillId="0" borderId="10" xfId="0" applyFont="1" applyFill="1" applyBorder="1" applyAlignment="1">
      <alignment vertical="center" wrapText="1"/>
    </xf>
    <xf numFmtId="3" fontId="5" fillId="0" borderId="10" xfId="1" applyNumberFormat="1" applyFont="1" applyFill="1" applyBorder="1" applyAlignment="1">
      <alignment vertical="center"/>
    </xf>
    <xf numFmtId="3" fontId="5" fillId="0" borderId="10" xfId="0" applyNumberFormat="1" applyFont="1" applyFill="1" applyBorder="1" applyAlignment="1">
      <alignment vertical="center"/>
    </xf>
    <xf numFmtId="0" fontId="5" fillId="0" borderId="10" xfId="0" applyFont="1" applyFill="1" applyBorder="1" applyAlignment="1">
      <alignment horizontal="left" vertical="center"/>
    </xf>
    <xf numFmtId="0" fontId="5" fillId="0" borderId="0" xfId="0" applyFont="1"/>
    <xf numFmtId="0" fontId="5" fillId="0" borderId="10" xfId="0" applyFont="1" applyBorder="1"/>
    <xf numFmtId="3" fontId="5" fillId="0" borderId="10" xfId="0" applyNumberFormat="1" applyFont="1" applyBorder="1"/>
    <xf numFmtId="0" fontId="4" fillId="5" borderId="5" xfId="0" applyFont="1" applyFill="1" applyBorder="1" applyAlignment="1">
      <alignment vertical="center"/>
    </xf>
    <xf numFmtId="3" fontId="4" fillId="5" borderId="5" xfId="1" applyNumberFormat="1" applyFont="1" applyFill="1" applyBorder="1" applyAlignment="1">
      <alignment vertical="center"/>
    </xf>
    <xf numFmtId="0" fontId="3" fillId="0" borderId="0" xfId="0" applyFont="1" applyFill="1" applyBorder="1" applyAlignment="1" applyProtection="1">
      <alignment vertical="center"/>
    </xf>
    <xf numFmtId="3" fontId="1" fillId="0" borderId="0" xfId="0" applyNumberFormat="1" applyFont="1"/>
    <xf numFmtId="0" fontId="2" fillId="0" borderId="0" xfId="0" applyFont="1" applyFill="1" applyBorder="1" applyAlignment="1" applyProtection="1">
      <alignment vertical="center"/>
    </xf>
    <xf numFmtId="43" fontId="1" fillId="0" borderId="0" xfId="0" applyNumberFormat="1" applyFont="1"/>
    <xf numFmtId="0" fontId="1"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433916</xdr:colOff>
      <xdr:row>0</xdr:row>
      <xdr:rowOff>127000</xdr:rowOff>
    </xdr:from>
    <xdr:to>
      <xdr:col>0</xdr:col>
      <xdr:colOff>2392254</xdr:colOff>
      <xdr:row>2</xdr:row>
      <xdr:rowOff>233167</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1744622e-b682-4d89-ac5d-1e79d6692361}"/>
            </a:ext>
          </a:extLst>
        </xdr:cNvPr>
        <xdr:cNvPicPr>
          <a:picLocks noChangeAspect="1"/>
        </xdr:cNvPicPr>
      </xdr:nvPicPr>
      <xdr:blipFill>
        <a:blip xmlns:r="http://schemas.openxmlformats.org/officeDocument/2006/relationships" r:embed="rId1"/>
        <a:srcRect l="3007" t="5952"/>
        <a:stretch>
          <a:fillRect/>
        </a:stretch>
      </xdr:blipFill>
      <xdr:spPr>
        <a:xfrm>
          <a:off x="438150" y="123825"/>
          <a:ext cx="1962150" cy="714375"/>
        </a:xfrm>
        <a:prstGeom prst="rect">
          <a:avLst/>
        </a:prstGeom>
      </xdr:spPr>
    </xdr:pic>
    <xdr:clientData/>
  </xdr:twoCellAnchor>
  <xdr:twoCellAnchor editAs="oneCell">
    <xdr:from>
      <xdr:col>5</xdr:col>
      <xdr:colOff>677334</xdr:colOff>
      <xdr:row>0</xdr:row>
      <xdr:rowOff>63500</xdr:rowOff>
    </xdr:from>
    <xdr:to>
      <xdr:col>6</xdr:col>
      <xdr:colOff>138050</xdr:colOff>
      <xdr:row>3</xdr:row>
      <xdr:rowOff>49083</xdr:rowOff>
    </xdr:to>
    <xdr:pic>
      <xdr:nvPicPr>
        <xdr:cNvPr id="7" name="Imagen 8">
          <a:extLst>
            <a:ext uri="{FF2B5EF4-FFF2-40B4-BE49-F238E27FC236}">
              <a16:creationId xmlns:a16="http://schemas.microsoft.com/office/drawing/2014/main" xmlns:a14="http://schemas.microsoft.com/office/drawing/2010/main" xmlns:r="http://schemas.openxmlformats.org/officeDocument/2006/relationships" xmlns="" id="{aa66b778-1517-48db-9a7a-55bcb9af4a8d}"/>
            </a:ext>
          </a:extLst>
        </xdr:cNvPr>
        <xdr:cNvPicPr>
          <a:picLocks noChangeAspect="1"/>
        </xdr:cNvPicPr>
      </xdr:nvPicPr>
      <xdr:blipFill>
        <a:blip xmlns:r="http://schemas.openxmlformats.org/officeDocument/2006/relationships" r:embed="rId2"/>
        <a:stretch>
          <a:fillRect/>
        </a:stretch>
      </xdr:blipFill>
      <xdr:spPr>
        <a:xfrm>
          <a:off x="10058400" y="66675"/>
          <a:ext cx="781050"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G62"/>
  <sheetViews>
    <sheetView showGridLines="0" tabSelected="1" zoomScale="90" zoomScaleNormal="90" workbookViewId="0">
      <selection activeCell="A70" sqref="A70"/>
    </sheetView>
  </sheetViews>
  <sheetFormatPr baseColWidth="10" defaultColWidth="11.42578125" defaultRowHeight="15" customHeight="1" x14ac:dyDescent="0.25"/>
  <cols>
    <col min="1" max="1" width="61.28515625" style="47" customWidth="1"/>
    <col min="2" max="7" width="19.85546875" style="47" customWidth="1"/>
    <col min="8" max="16384" width="11.42578125" style="47"/>
  </cols>
  <sheetData>
    <row r="1" spans="1:7" s="10" customFormat="1" ht="24" customHeight="1" x14ac:dyDescent="0.45">
      <c r="A1" s="8" t="s">
        <v>0</v>
      </c>
      <c r="B1" s="8"/>
      <c r="C1" s="8"/>
      <c r="D1" s="8"/>
      <c r="E1" s="8"/>
      <c r="F1" s="8"/>
      <c r="G1" s="8"/>
    </row>
    <row r="2" spans="1:7" s="10" customFormat="1" ht="24" customHeight="1" x14ac:dyDescent="0.45">
      <c r="A2" s="8" t="s">
        <v>1</v>
      </c>
      <c r="B2" s="8"/>
      <c r="C2" s="8"/>
      <c r="D2" s="8"/>
      <c r="E2" s="8"/>
      <c r="F2" s="8"/>
      <c r="G2" s="8"/>
    </row>
    <row r="3" spans="1:7" s="10" customFormat="1" ht="21" customHeight="1" x14ac:dyDescent="0.45">
      <c r="A3" s="7" t="s">
        <v>2</v>
      </c>
      <c r="B3" s="7"/>
      <c r="C3" s="7"/>
      <c r="D3" s="7"/>
      <c r="E3" s="7"/>
      <c r="F3" s="7"/>
      <c r="G3" s="7"/>
    </row>
    <row r="4" spans="1:7" ht="9.9499999999999993" customHeight="1" x14ac:dyDescent="0.55000000000000004">
      <c r="A4" s="11"/>
      <c r="B4" s="11"/>
      <c r="C4" s="11"/>
      <c r="D4" s="11"/>
      <c r="E4" s="11"/>
      <c r="F4" s="11"/>
      <c r="G4" s="11"/>
    </row>
    <row r="5" spans="1:7" s="12" customFormat="1" ht="20.25" x14ac:dyDescent="0.45">
      <c r="A5" s="6" t="s">
        <v>3</v>
      </c>
      <c r="B5" s="4" t="s">
        <v>4</v>
      </c>
      <c r="C5" s="3"/>
      <c r="D5" s="3"/>
      <c r="E5" s="3"/>
      <c r="F5" s="2"/>
      <c r="G5" s="1" t="s">
        <v>5</v>
      </c>
    </row>
    <row r="6" spans="1:7" s="12" customFormat="1" ht="40.5" x14ac:dyDescent="0.45">
      <c r="A6" s="5"/>
      <c r="B6" s="13" t="s">
        <v>6</v>
      </c>
      <c r="C6" s="14" t="s">
        <v>7</v>
      </c>
      <c r="D6" s="13" t="s">
        <v>8</v>
      </c>
      <c r="E6" s="13" t="s">
        <v>9</v>
      </c>
      <c r="F6" s="15" t="s">
        <v>10</v>
      </c>
      <c r="G6" s="1"/>
    </row>
    <row r="7" spans="1:7" s="16" customFormat="1" ht="8.1" customHeight="1" x14ac:dyDescent="0.2">
      <c r="A7" s="17"/>
      <c r="B7" s="18"/>
      <c r="C7" s="18"/>
      <c r="D7" s="18"/>
      <c r="E7" s="18"/>
      <c r="F7" s="18"/>
      <c r="G7" s="19"/>
    </row>
    <row r="8" spans="1:7" s="20" customFormat="1" ht="24.95" customHeight="1" x14ac:dyDescent="0.2">
      <c r="A8" s="21" t="s">
        <v>11</v>
      </c>
      <c r="B8" s="22">
        <f t="shared" ref="B8:G8" si="0">B10+B13+B23+B28+B31+B37</f>
        <v>60852809778.280006</v>
      </c>
      <c r="C8" s="22">
        <f t="shared" si="0"/>
        <v>5813706850.5600023</v>
      </c>
      <c r="D8" s="22">
        <f t="shared" si="0"/>
        <v>66666516628.840012</v>
      </c>
      <c r="E8" s="22">
        <f t="shared" si="0"/>
        <v>43139305063.25</v>
      </c>
      <c r="F8" s="22">
        <f t="shared" si="0"/>
        <v>42593445221.979973</v>
      </c>
      <c r="G8" s="22">
        <f t="shared" si="0"/>
        <v>23527211565.590004</v>
      </c>
    </row>
    <row r="9" spans="1:7" s="23" customFormat="1" ht="8.1" customHeight="1" x14ac:dyDescent="0.2">
      <c r="A9" s="24"/>
      <c r="B9" s="25"/>
      <c r="C9" s="25"/>
      <c r="D9" s="25"/>
      <c r="E9" s="25"/>
      <c r="F9" s="25"/>
      <c r="G9" s="25"/>
    </row>
    <row r="10" spans="1:7" s="23" customFormat="1" ht="24.95" customHeight="1" x14ac:dyDescent="0.2">
      <c r="A10" s="26" t="s">
        <v>12</v>
      </c>
      <c r="B10" s="27">
        <f>SUM(B11:B12)</f>
        <v>1597747105.7699997</v>
      </c>
      <c r="C10" s="27">
        <f t="shared" ref="C10:G10" si="1">SUM(C11:C12)</f>
        <v>1237964228.0299995</v>
      </c>
      <c r="D10" s="27">
        <f t="shared" si="1"/>
        <v>2835711333.7999992</v>
      </c>
      <c r="E10" s="27">
        <f t="shared" si="1"/>
        <v>1697664065.7899997</v>
      </c>
      <c r="F10" s="27">
        <f t="shared" si="1"/>
        <v>1639131873.9299998</v>
      </c>
      <c r="G10" s="27">
        <f t="shared" si="1"/>
        <v>1138047268.0099995</v>
      </c>
    </row>
    <row r="11" spans="1:7" s="23" customFormat="1" ht="24.95" customHeight="1" x14ac:dyDescent="0.2">
      <c r="A11" s="28" t="s">
        <v>13</v>
      </c>
      <c r="B11" s="29">
        <v>1040288302.1999998</v>
      </c>
      <c r="C11" s="29">
        <f>D11-B11</f>
        <v>790314909.5899992</v>
      </c>
      <c r="D11" s="29">
        <v>1830603211.789999</v>
      </c>
      <c r="E11" s="29">
        <v>915252981.13999987</v>
      </c>
      <c r="F11" s="29">
        <v>862463568.83000016</v>
      </c>
      <c r="G11" s="25">
        <f>D11-E11</f>
        <v>915350230.64999914</v>
      </c>
    </row>
    <row r="12" spans="1:7" s="23" customFormat="1" ht="24.95" customHeight="1" x14ac:dyDescent="0.2">
      <c r="A12" s="28" t="s">
        <v>14</v>
      </c>
      <c r="B12" s="29">
        <v>557458803.56999993</v>
      </c>
      <c r="C12" s="29">
        <f>D12-B12</f>
        <v>447649318.4400003</v>
      </c>
      <c r="D12" s="29">
        <v>1005108122.0100002</v>
      </c>
      <c r="E12" s="29">
        <v>782411084.64999986</v>
      </c>
      <c r="F12" s="29">
        <v>776668305.09999967</v>
      </c>
      <c r="G12" s="25">
        <f>D12-E12</f>
        <v>222697037.36000037</v>
      </c>
    </row>
    <row r="13" spans="1:7" s="20" customFormat="1" ht="24.95" customHeight="1" x14ac:dyDescent="0.2">
      <c r="A13" s="26" t="s">
        <v>15</v>
      </c>
      <c r="B13" s="27">
        <f>SUM(B14:B21)</f>
        <v>50965668730.470001</v>
      </c>
      <c r="C13" s="27">
        <f t="shared" ref="C13:G13" si="2">SUM(C14:C21)</f>
        <v>5088135728.4900026</v>
      </c>
      <c r="D13" s="27">
        <f t="shared" si="2"/>
        <v>56053804458.960007</v>
      </c>
      <c r="E13" s="27">
        <f t="shared" si="2"/>
        <v>36232369996.299995</v>
      </c>
      <c r="F13" s="27">
        <f t="shared" si="2"/>
        <v>35772444872.349976</v>
      </c>
      <c r="G13" s="27">
        <f t="shared" si="2"/>
        <v>19821434462.660004</v>
      </c>
    </row>
    <row r="14" spans="1:7" s="23" customFormat="1" ht="24.95" customHeight="1" x14ac:dyDescent="0.2">
      <c r="A14" s="28" t="s">
        <v>16</v>
      </c>
      <c r="B14" s="29">
        <v>36993249022.529984</v>
      </c>
      <c r="C14" s="29">
        <f>D14-B14</f>
        <v>2736683025.1500168</v>
      </c>
      <c r="D14" s="29">
        <v>39729932047.68</v>
      </c>
      <c r="E14" s="29">
        <v>28240472394.469994</v>
      </c>
      <c r="F14" s="29">
        <v>28038665405.829994</v>
      </c>
      <c r="G14" s="25">
        <f t="shared" ref="G14:G21" si="3">D14-E14</f>
        <v>11489459653.210007</v>
      </c>
    </row>
    <row r="15" spans="1:7" s="23" customFormat="1" ht="24.95" customHeight="1" x14ac:dyDescent="0.2">
      <c r="A15" s="28" t="s">
        <v>17</v>
      </c>
      <c r="B15" s="29"/>
      <c r="C15" s="29"/>
      <c r="D15" s="29"/>
      <c r="E15" s="29"/>
      <c r="F15" s="29"/>
      <c r="G15" s="25">
        <f t="shared" si="3"/>
        <v>0</v>
      </c>
    </row>
    <row r="16" spans="1:7" s="23" customFormat="1" ht="24.95" customHeight="1" x14ac:dyDescent="0.2">
      <c r="A16" s="28" t="s">
        <v>18</v>
      </c>
      <c r="B16" s="29">
        <v>8358482162.3000154</v>
      </c>
      <c r="C16" s="29">
        <f t="shared" ref="C16:C18" si="4">D16-B16</f>
        <v>1768764829.5999842</v>
      </c>
      <c r="D16" s="29">
        <v>10127246991.9</v>
      </c>
      <c r="E16" s="29">
        <v>5594038989.7300034</v>
      </c>
      <c r="F16" s="29">
        <v>5361634024.4199905</v>
      </c>
      <c r="G16" s="25">
        <f t="shared" si="3"/>
        <v>4533208002.1699963</v>
      </c>
    </row>
    <row r="17" spans="1:7" s="23" customFormat="1" ht="24.95" customHeight="1" x14ac:dyDescent="0.2">
      <c r="A17" s="28" t="s">
        <v>19</v>
      </c>
      <c r="B17" s="29">
        <v>33847497.580000006</v>
      </c>
      <c r="C17" s="29">
        <f t="shared" si="4"/>
        <v>69356781.710000038</v>
      </c>
      <c r="D17" s="29">
        <v>103204279.29000004</v>
      </c>
      <c r="E17" s="29">
        <v>74027939.930000022</v>
      </c>
      <c r="F17" s="29">
        <v>73230851.670000017</v>
      </c>
      <c r="G17" s="25">
        <f t="shared" si="3"/>
        <v>29176339.360000014</v>
      </c>
    </row>
    <row r="18" spans="1:7" s="23" customFormat="1" ht="24.95" customHeight="1" x14ac:dyDescent="0.2">
      <c r="A18" s="28" t="s">
        <v>20</v>
      </c>
      <c r="B18" s="29">
        <v>122499762.75000007</v>
      </c>
      <c r="C18" s="29">
        <f t="shared" si="4"/>
        <v>19831272.409999892</v>
      </c>
      <c r="D18" s="29">
        <v>142331035.15999997</v>
      </c>
      <c r="E18" s="29">
        <v>101716730.18999995</v>
      </c>
      <c r="F18" s="29">
        <v>99527714.980000004</v>
      </c>
      <c r="G18" s="25">
        <f t="shared" si="3"/>
        <v>40614304.970000014</v>
      </c>
    </row>
    <row r="19" spans="1:7" s="23" customFormat="1" ht="24.95" customHeight="1" x14ac:dyDescent="0.2">
      <c r="A19" s="28" t="s">
        <v>21</v>
      </c>
      <c r="B19" s="25"/>
      <c r="C19" s="25"/>
      <c r="D19" s="29"/>
      <c r="E19" s="25"/>
      <c r="F19" s="25"/>
      <c r="G19" s="25">
        <f t="shared" si="3"/>
        <v>0</v>
      </c>
    </row>
    <row r="20" spans="1:7" s="23" customFormat="1" ht="24.95" customHeight="1" x14ac:dyDescent="0.2">
      <c r="A20" s="28" t="s">
        <v>22</v>
      </c>
      <c r="B20" s="29">
        <v>2246495057.8199997</v>
      </c>
      <c r="C20" s="29">
        <f t="shared" ref="C20:C21" si="5">D20-B20</f>
        <v>-57014132.639999866</v>
      </c>
      <c r="D20" s="29">
        <v>2189480925.1799998</v>
      </c>
      <c r="E20" s="29">
        <v>1404200144.4499998</v>
      </c>
      <c r="F20" s="29">
        <v>1402130950.7199998</v>
      </c>
      <c r="G20" s="25">
        <f t="shared" si="3"/>
        <v>785280780.73000002</v>
      </c>
    </row>
    <row r="21" spans="1:7" s="23" customFormat="1" ht="24.95" customHeight="1" x14ac:dyDescent="0.2">
      <c r="A21" s="28" t="s">
        <v>23</v>
      </c>
      <c r="B21" s="29">
        <v>3211095227.4899993</v>
      </c>
      <c r="C21" s="29">
        <f t="shared" si="5"/>
        <v>550513952.26000118</v>
      </c>
      <c r="D21" s="29">
        <v>3761609179.7500005</v>
      </c>
      <c r="E21" s="29">
        <v>817913797.52999938</v>
      </c>
      <c r="F21" s="29">
        <v>797255924.72999942</v>
      </c>
      <c r="G21" s="25">
        <f t="shared" si="3"/>
        <v>2943695382.2200012</v>
      </c>
    </row>
    <row r="22" spans="1:7" s="23" customFormat="1" ht="8.1" customHeight="1" x14ac:dyDescent="0.2">
      <c r="A22" s="24"/>
      <c r="B22" s="25"/>
      <c r="C22" s="25"/>
      <c r="D22" s="25"/>
      <c r="E22" s="25"/>
      <c r="F22" s="25"/>
      <c r="G22" s="25"/>
    </row>
    <row r="23" spans="1:7" s="20" customFormat="1" ht="24.95" customHeight="1" x14ac:dyDescent="0.2">
      <c r="A23" s="26" t="s">
        <v>24</v>
      </c>
      <c r="B23" s="27">
        <f>SUM(B24:B26)</f>
        <v>3618902079.690001</v>
      </c>
      <c r="C23" s="27">
        <f t="shared" ref="C23:G23" si="6">SUM(C24:C26)</f>
        <v>-572929649.3299998</v>
      </c>
      <c r="D23" s="27">
        <f t="shared" si="6"/>
        <v>3045972430.3600011</v>
      </c>
      <c r="E23" s="27">
        <f t="shared" si="6"/>
        <v>1459268605.7199993</v>
      </c>
      <c r="F23" s="27">
        <f t="shared" si="6"/>
        <v>1432667820.7899997</v>
      </c>
      <c r="G23" s="27">
        <f t="shared" si="6"/>
        <v>1586703824.6400018</v>
      </c>
    </row>
    <row r="24" spans="1:7" s="23" customFormat="1" ht="24.95" customHeight="1" x14ac:dyDescent="0.2">
      <c r="A24" s="28" t="s">
        <v>25</v>
      </c>
      <c r="B24" s="29">
        <v>3460269518.1000009</v>
      </c>
      <c r="C24" s="29">
        <f t="shared" ref="C24:C26" si="7">D24-B24</f>
        <v>-642295997.9000001</v>
      </c>
      <c r="D24" s="29">
        <v>2817973520.2000008</v>
      </c>
      <c r="E24" s="29">
        <v>1329275575.1499994</v>
      </c>
      <c r="F24" s="29">
        <v>1310851150.3899996</v>
      </c>
      <c r="G24" s="25">
        <f t="shared" ref="G24:G25" si="8">D24-E24</f>
        <v>1488697945.0500014</v>
      </c>
    </row>
    <row r="25" spans="1:7" s="23" customFormat="1" ht="24.95" customHeight="1" x14ac:dyDescent="0.2">
      <c r="A25" s="28" t="s">
        <v>26</v>
      </c>
      <c r="B25" s="29">
        <v>158632561.59</v>
      </c>
      <c r="C25" s="29">
        <f t="shared" si="7"/>
        <v>69366348.570000321</v>
      </c>
      <c r="D25" s="29">
        <v>227998910.16000032</v>
      </c>
      <c r="E25" s="29">
        <v>129993030.56999999</v>
      </c>
      <c r="F25" s="29">
        <v>121816670.40000004</v>
      </c>
      <c r="G25" s="25">
        <f t="shared" si="8"/>
        <v>98005879.590000331</v>
      </c>
    </row>
    <row r="26" spans="1:7" s="23" customFormat="1" ht="24.95" customHeight="1" x14ac:dyDescent="0.2">
      <c r="A26" s="28" t="s">
        <v>27</v>
      </c>
      <c r="B26" s="25"/>
      <c r="C26" s="25">
        <f t="shared" si="7"/>
        <v>0</v>
      </c>
      <c r="D26" s="29"/>
      <c r="E26" s="25"/>
      <c r="F26" s="25"/>
      <c r="G26" s="25">
        <f>D26-E26</f>
        <v>0</v>
      </c>
    </row>
    <row r="27" spans="1:7" s="23" customFormat="1" ht="8.1" customHeight="1" x14ac:dyDescent="0.2">
      <c r="A27" s="30"/>
      <c r="B27" s="31"/>
      <c r="C27" s="31"/>
      <c r="D27" s="31"/>
      <c r="E27" s="31"/>
      <c r="F27" s="31"/>
      <c r="G27" s="31"/>
    </row>
    <row r="28" spans="1:7" s="20" customFormat="1" ht="24.95" customHeight="1" x14ac:dyDescent="0.2">
      <c r="A28" s="26" t="s">
        <v>28</v>
      </c>
      <c r="B28" s="27">
        <f t="shared" ref="B28:G28" si="9">SUM(B29:B30)</f>
        <v>24953594.660000004</v>
      </c>
      <c r="C28" s="27">
        <f t="shared" si="9"/>
        <v>13868395.719999976</v>
      </c>
      <c r="D28" s="27">
        <f t="shared" si="9"/>
        <v>38821990.37999998</v>
      </c>
      <c r="E28" s="27">
        <f t="shared" si="9"/>
        <v>23364074.959999993</v>
      </c>
      <c r="F28" s="27">
        <f t="shared" si="9"/>
        <v>22648448.769999996</v>
      </c>
      <c r="G28" s="27">
        <f t="shared" si="9"/>
        <v>15457915.419999987</v>
      </c>
    </row>
    <row r="29" spans="1:7" s="23" customFormat="1" ht="24.95" customHeight="1" x14ac:dyDescent="0.2">
      <c r="A29" s="28" t="s">
        <v>29</v>
      </c>
      <c r="B29" s="29"/>
      <c r="C29" s="29">
        <f t="shared" ref="C29:C30" si="10">D29-B29</f>
        <v>0</v>
      </c>
      <c r="D29" s="29"/>
      <c r="E29" s="29"/>
      <c r="F29" s="29"/>
      <c r="G29" s="25">
        <f t="shared" ref="G29:G44" si="11">D29-E29</f>
        <v>0</v>
      </c>
    </row>
    <row r="30" spans="1:7" s="23" customFormat="1" ht="18" customHeight="1" x14ac:dyDescent="0.2">
      <c r="A30" s="28" t="s">
        <v>30</v>
      </c>
      <c r="B30" s="29">
        <v>24953594.660000004</v>
      </c>
      <c r="C30" s="29">
        <f t="shared" si="10"/>
        <v>13868395.719999976</v>
      </c>
      <c r="D30" s="29">
        <v>38821990.37999998</v>
      </c>
      <c r="E30" s="29">
        <v>23364074.959999993</v>
      </c>
      <c r="F30" s="29">
        <v>22648448.769999996</v>
      </c>
      <c r="G30" s="25">
        <f t="shared" si="11"/>
        <v>15457915.419999987</v>
      </c>
    </row>
    <row r="31" spans="1:7" s="20" customFormat="1" ht="24.95" customHeight="1" x14ac:dyDescent="0.2">
      <c r="A31" s="26" t="s">
        <v>31</v>
      </c>
      <c r="B31" s="27">
        <f>SUM(B32:B35)</f>
        <v>99348514.689999998</v>
      </c>
      <c r="C31" s="27">
        <f t="shared" ref="C31:G31" si="12">SUM(C32:C35)</f>
        <v>34609350</v>
      </c>
      <c r="D31" s="27">
        <f t="shared" si="12"/>
        <v>133957864.69</v>
      </c>
      <c r="E31" s="27">
        <f t="shared" si="12"/>
        <v>95588968.479999989</v>
      </c>
      <c r="F31" s="27">
        <f t="shared" si="12"/>
        <v>95502854.140000001</v>
      </c>
      <c r="G31" s="27">
        <f t="shared" si="12"/>
        <v>38368896.210000008</v>
      </c>
    </row>
    <row r="32" spans="1:7" s="23" customFormat="1" ht="24.95" customHeight="1" x14ac:dyDescent="0.2">
      <c r="A32" s="28" t="s">
        <v>32</v>
      </c>
      <c r="B32" s="29">
        <v>99348514.689999998</v>
      </c>
      <c r="C32" s="29">
        <f t="shared" ref="C32:C35" si="13">D32-B32</f>
        <v>34609350</v>
      </c>
      <c r="D32" s="29">
        <v>133957864.69</v>
      </c>
      <c r="E32" s="29">
        <v>95588968.479999989</v>
      </c>
      <c r="F32" s="29">
        <v>95502854.140000001</v>
      </c>
      <c r="G32" s="25">
        <f t="shared" si="11"/>
        <v>38368896.210000008</v>
      </c>
    </row>
    <row r="33" spans="1:7" s="23" customFormat="1" ht="24.95" customHeight="1" x14ac:dyDescent="0.2">
      <c r="A33" s="28" t="s">
        <v>33</v>
      </c>
      <c r="B33" s="25"/>
      <c r="C33" s="25">
        <f t="shared" si="13"/>
        <v>0</v>
      </c>
      <c r="D33" s="25"/>
      <c r="E33" s="25"/>
      <c r="F33" s="25"/>
      <c r="G33" s="25">
        <f t="shared" si="11"/>
        <v>0</v>
      </c>
    </row>
    <row r="34" spans="1:7" s="23" customFormat="1" ht="24.95" customHeight="1" x14ac:dyDescent="0.2">
      <c r="A34" s="28" t="s">
        <v>34</v>
      </c>
      <c r="B34" s="25"/>
      <c r="C34" s="25">
        <f t="shared" si="13"/>
        <v>0</v>
      </c>
      <c r="D34" s="25"/>
      <c r="E34" s="25"/>
      <c r="F34" s="25"/>
      <c r="G34" s="25">
        <f t="shared" si="11"/>
        <v>0</v>
      </c>
    </row>
    <row r="35" spans="1:7" s="23" customFormat="1" ht="24.95" customHeight="1" x14ac:dyDescent="0.2">
      <c r="A35" s="28" t="s">
        <v>35</v>
      </c>
      <c r="B35" s="25"/>
      <c r="C35" s="25">
        <f t="shared" si="13"/>
        <v>0</v>
      </c>
      <c r="D35" s="25"/>
      <c r="E35" s="25"/>
      <c r="F35" s="25"/>
      <c r="G35" s="25">
        <f t="shared" si="11"/>
        <v>0</v>
      </c>
    </row>
    <row r="36" spans="1:7" s="23" customFormat="1" ht="8.1" customHeight="1" x14ac:dyDescent="0.2">
      <c r="A36" s="32"/>
      <c r="B36" s="25"/>
      <c r="C36" s="25"/>
      <c r="D36" s="25"/>
      <c r="E36" s="25"/>
      <c r="F36" s="25"/>
      <c r="G36" s="25"/>
    </row>
    <row r="37" spans="1:7" s="23" customFormat="1" ht="24.95" customHeight="1" x14ac:dyDescent="0.2">
      <c r="A37" s="26" t="s">
        <v>36</v>
      </c>
      <c r="B37" s="27">
        <f>SUM(B38)</f>
        <v>4546189753</v>
      </c>
      <c r="C37" s="27">
        <f t="shared" ref="C37:G37" si="14">SUM(C38)</f>
        <v>12058797.649999619</v>
      </c>
      <c r="D37" s="27">
        <f t="shared" si="14"/>
        <v>4558248550.6499996</v>
      </c>
      <c r="E37" s="27">
        <f t="shared" si="14"/>
        <v>3631049352</v>
      </c>
      <c r="F37" s="27">
        <f t="shared" si="14"/>
        <v>3631049352</v>
      </c>
      <c r="G37" s="27">
        <f t="shared" si="14"/>
        <v>927199198.64999962</v>
      </c>
    </row>
    <row r="38" spans="1:7" s="23" customFormat="1" ht="24.95" customHeight="1" x14ac:dyDescent="0.2">
      <c r="A38" s="28" t="s">
        <v>37</v>
      </c>
      <c r="B38" s="29">
        <v>4546189753</v>
      </c>
      <c r="C38" s="29">
        <f t="shared" ref="C38" si="15">D38-B38</f>
        <v>12058797.649999619</v>
      </c>
      <c r="D38" s="29">
        <v>4558248550.6499996</v>
      </c>
      <c r="E38" s="29">
        <v>3631049352</v>
      </c>
      <c r="F38" s="29">
        <v>3631049352</v>
      </c>
      <c r="G38" s="25">
        <f t="shared" si="11"/>
        <v>927199198.64999962</v>
      </c>
    </row>
    <row r="39" spans="1:7" s="23" customFormat="1" ht="8.1" customHeight="1" x14ac:dyDescent="0.2">
      <c r="A39" s="24"/>
      <c r="B39" s="25"/>
      <c r="C39" s="25"/>
      <c r="D39" s="29"/>
      <c r="E39" s="25"/>
      <c r="F39" s="25"/>
      <c r="G39" s="25"/>
    </row>
    <row r="40" spans="1:7" s="33" customFormat="1" ht="24.95" customHeight="1" x14ac:dyDescent="0.2">
      <c r="A40" s="34" t="s">
        <v>38</v>
      </c>
      <c r="B40" s="35">
        <v>6806791977</v>
      </c>
      <c r="C40" s="35">
        <f t="shared" ref="C40" si="16">D40-B40</f>
        <v>262668845.19999218</v>
      </c>
      <c r="D40" s="29">
        <v>7069460822.1999922</v>
      </c>
      <c r="E40" s="35">
        <v>5672079676.6699905</v>
      </c>
      <c r="F40" s="35">
        <v>5182135491.0099888</v>
      </c>
      <c r="G40" s="36">
        <f t="shared" si="11"/>
        <v>1397381145.5300016</v>
      </c>
    </row>
    <row r="41" spans="1:7" s="33" customFormat="1" ht="8.1" customHeight="1" x14ac:dyDescent="0.2">
      <c r="A41" s="37"/>
      <c r="B41" s="36"/>
      <c r="C41" s="36"/>
      <c r="D41" s="29"/>
      <c r="E41" s="36"/>
      <c r="F41" s="36"/>
      <c r="G41" s="36"/>
    </row>
    <row r="42" spans="1:7" s="33" customFormat="1" ht="24.95" customHeight="1" x14ac:dyDescent="0.2">
      <c r="A42" s="34" t="s">
        <v>39</v>
      </c>
      <c r="B42" s="35">
        <v>3013536624.8800006</v>
      </c>
      <c r="C42" s="35">
        <f t="shared" ref="C42" si="17">D42-B42</f>
        <v>74917330.249998569</v>
      </c>
      <c r="D42" s="29">
        <v>3088453955.1299992</v>
      </c>
      <c r="E42" s="35">
        <v>2061316170.27</v>
      </c>
      <c r="F42" s="35">
        <v>2061316170.27</v>
      </c>
      <c r="G42" s="36">
        <f t="shared" si="11"/>
        <v>1027137784.8599992</v>
      </c>
    </row>
    <row r="43" spans="1:7" s="33" customFormat="1" ht="8.1" customHeight="1" x14ac:dyDescent="0.2">
      <c r="A43" s="37"/>
      <c r="B43" s="36"/>
      <c r="C43" s="36"/>
      <c r="D43" s="29"/>
      <c r="E43" s="36"/>
      <c r="F43" s="36"/>
      <c r="G43" s="36"/>
    </row>
    <row r="44" spans="1:7" s="33" customFormat="1" ht="24.95" customHeight="1" x14ac:dyDescent="0.2">
      <c r="A44" s="34" t="s">
        <v>40</v>
      </c>
      <c r="B44" s="35">
        <v>1000050772.84</v>
      </c>
      <c r="C44" s="35">
        <f t="shared" ref="C44" si="18">D44-B44</f>
        <v>-738151009.64999998</v>
      </c>
      <c r="D44" s="29">
        <v>261899763.19000003</v>
      </c>
      <c r="E44" s="35">
        <v>261899763.19000003</v>
      </c>
      <c r="F44" s="35">
        <v>258665383.65000001</v>
      </c>
      <c r="G44" s="36">
        <f t="shared" si="11"/>
        <v>0</v>
      </c>
    </row>
    <row r="45" spans="1:7" s="38" customFormat="1" ht="10.5" customHeight="1" x14ac:dyDescent="0.2">
      <c r="A45" s="39"/>
      <c r="B45" s="40"/>
      <c r="C45" s="40"/>
      <c r="D45" s="40"/>
      <c r="E45" s="40"/>
      <c r="F45" s="40"/>
      <c r="G45" s="40"/>
    </row>
    <row r="46" spans="1:7" s="20" customFormat="1" ht="25.5" customHeight="1" x14ac:dyDescent="0.2">
      <c r="A46" s="41" t="s">
        <v>41</v>
      </c>
      <c r="B46" s="42">
        <f t="shared" ref="B46:G46" si="19">B44+B42+B40+B8</f>
        <v>71673189153</v>
      </c>
      <c r="C46" s="42">
        <f t="shared" si="19"/>
        <v>5413142016.359993</v>
      </c>
      <c r="D46" s="42">
        <f t="shared" si="19"/>
        <v>77086331169.360001</v>
      </c>
      <c r="E46" s="42">
        <f t="shared" si="19"/>
        <v>51134600673.37999</v>
      </c>
      <c r="F46" s="42">
        <f t="shared" si="19"/>
        <v>50095562266.909958</v>
      </c>
      <c r="G46" s="42">
        <f t="shared" si="19"/>
        <v>25951730495.980003</v>
      </c>
    </row>
    <row r="47" spans="1:7" ht="4.5" customHeight="1" x14ac:dyDescent="0.25"/>
    <row r="48" spans="1:7" ht="30.75" customHeight="1" x14ac:dyDescent="0.25">
      <c r="A48" s="9" t="s">
        <v>42</v>
      </c>
      <c r="B48" s="9"/>
      <c r="C48" s="9"/>
      <c r="D48" s="9"/>
      <c r="E48" s="9"/>
      <c r="F48" s="9"/>
      <c r="G48" s="9"/>
    </row>
    <row r="49" spans="1:7" x14ac:dyDescent="0.25">
      <c r="A49" s="43" t="s">
        <v>43</v>
      </c>
      <c r="F49" s="44"/>
    </row>
    <row r="50" spans="1:7" x14ac:dyDescent="0.25">
      <c r="A50" s="45"/>
      <c r="F50" s="44"/>
    </row>
    <row r="51" spans="1:7" x14ac:dyDescent="0.25">
      <c r="A51" s="45"/>
      <c r="F51" s="44"/>
    </row>
    <row r="52" spans="1:7" x14ac:dyDescent="0.25">
      <c r="B52" s="46"/>
      <c r="C52" s="46"/>
      <c r="D52" s="46"/>
      <c r="E52" s="46"/>
      <c r="F52" s="46"/>
      <c r="G52" s="46"/>
    </row>
    <row r="53" spans="1:7" x14ac:dyDescent="0.25">
      <c r="B53" s="46"/>
      <c r="C53" s="46"/>
      <c r="D53" s="46"/>
      <c r="E53" s="46"/>
      <c r="F53" s="46"/>
      <c r="G53" s="46"/>
    </row>
    <row r="54" spans="1:7" x14ac:dyDescent="0.25">
      <c r="B54" s="46"/>
      <c r="C54" s="46"/>
      <c r="D54" s="46"/>
      <c r="E54" s="46"/>
      <c r="F54" s="46"/>
      <c r="G54" s="46"/>
    </row>
    <row r="55" spans="1:7" x14ac:dyDescent="0.25">
      <c r="B55" s="44"/>
      <c r="C55" s="44"/>
      <c r="D55" s="44"/>
      <c r="E55" s="44"/>
      <c r="F55" s="44"/>
      <c r="G55" s="44"/>
    </row>
    <row r="56" spans="1:7" x14ac:dyDescent="0.25">
      <c r="B56" s="44"/>
      <c r="C56" s="44"/>
      <c r="D56" s="44"/>
      <c r="E56" s="44"/>
      <c r="F56" s="44"/>
      <c r="G56" s="44"/>
    </row>
    <row r="57" spans="1:7" x14ac:dyDescent="0.25">
      <c r="B57" s="44"/>
      <c r="C57" s="44"/>
      <c r="D57" s="44"/>
      <c r="E57" s="44"/>
      <c r="F57" s="44"/>
      <c r="G57" s="44"/>
    </row>
    <row r="58" spans="1:7" x14ac:dyDescent="0.25">
      <c r="B58" s="44"/>
      <c r="C58" s="44"/>
      <c r="D58" s="44"/>
      <c r="E58" s="44"/>
      <c r="F58" s="44"/>
      <c r="G58" s="44"/>
    </row>
    <row r="59" spans="1:7" x14ac:dyDescent="0.25">
      <c r="B59" s="44"/>
      <c r="C59" s="44"/>
      <c r="D59" s="44"/>
      <c r="E59" s="44"/>
      <c r="F59" s="44"/>
      <c r="G59" s="44"/>
    </row>
    <row r="61" spans="1:7" x14ac:dyDescent="0.25">
      <c r="E61" s="44"/>
      <c r="F61" s="44"/>
    </row>
    <row r="62" spans="1:7" x14ac:dyDescent="0.25">
      <c r="B62" s="44"/>
      <c r="C62" s="44"/>
      <c r="D62" s="44"/>
      <c r="E62" s="44"/>
      <c r="F62" s="44"/>
      <c r="G62" s="44"/>
    </row>
  </sheetData>
  <mergeCells count="7">
    <mergeCell ref="A48:G48"/>
    <mergeCell ref="A1:G1"/>
    <mergeCell ref="A2:G2"/>
    <mergeCell ref="A3:G3"/>
    <mergeCell ref="A5:A6"/>
    <mergeCell ref="B5:F5"/>
    <mergeCell ref="G5:G6"/>
  </mergeCells>
  <printOptions horizontalCentered="1"/>
  <pageMargins left="0.31496062992125984" right="0.31496062992125984" top="0.94" bottom="0.74803149606299213" header="0.31496062992125984" footer="0.31496062992125984"/>
  <pageSetup scale="70" orientation="landscape" r:id="rId1"/>
  <headerFooter>
    <oddHeader xml:space="preserve">&amp;C&amp;"Encode Sans Medium,Negrita"&amp;10PODER EJECUTIVO
DEL ESTADO DE TAMAULIPAS&amp;"Arial,Negrita"&amp;12
&amp;"-,Normal"&amp;11&amp;G
</oddHeader>
    <oddFooter>&amp;C&amp;G
&amp;"Encode Sans Medium,Negrita"&amp;10Programática</oddFooter>
  </headerFooter>
  <rowBreaks count="1" manualBreakCount="1">
    <brk id="2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categoria Programatica</vt:lpstr>
      <vt:lpstr>'categoria Programatica'!Área_de_impresión</vt:lpstr>
      <vt:lpstr>'categoria Programatica'!Títulos_a_imprimir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2023-10-25T17:57:08Z</dcterms:modified>
  <cp:category/>
</cp:coreProperties>
</file>