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Estado de Flujo de Fondos" sheetId="1" r:id="rId1"/>
  </sheets>
  <definedNames>
    <definedName name="______________________bd2" localSheetId="0">#REF!</definedName>
    <definedName name="_____________________bd2" localSheetId="0">#REF!</definedName>
    <definedName name="____________________bd2" localSheetId="0">#REF!</definedName>
    <definedName name="A_IMPRESIÓN_IM" localSheetId="0">#REF!</definedName>
    <definedName name="aa" localSheetId="0">#REF!</definedName>
    <definedName name="_xlnm.Print_Area" localSheetId="0">'Estado de Flujo de Fondos'!$A$1:$H$48</definedName>
    <definedName name="AS" localSheetId="0">#REF!</definedName>
    <definedName name="ASASA" localSheetId="0">#REF!</definedName>
    <definedName name="_xlnm.Database" localSheetId="0">#REF!</definedName>
    <definedName name="clas" localSheetId="0">#REF!</definedName>
  </definedNames>
  <calcPr calcId="145621"/>
</workbook>
</file>

<file path=xl/calcChain.xml><?xml version="1.0" encoding="utf-8"?>
<calcChain xmlns="http://schemas.openxmlformats.org/spreadsheetml/2006/main">
  <c r="C11" i="1" l="1"/>
  <c r="H34" i="1"/>
  <c r="D34" i="1"/>
  <c r="H33" i="1"/>
  <c r="G33" i="1"/>
  <c r="G36" i="1" s="1"/>
  <c r="F33" i="1"/>
  <c r="F36" i="1" s="1"/>
  <c r="E33" i="1"/>
  <c r="E36" i="1" s="1"/>
  <c r="D33" i="1"/>
  <c r="C33" i="1"/>
  <c r="C36" i="1" s="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G16" i="1"/>
  <c r="F16" i="1"/>
  <c r="E16" i="1"/>
  <c r="H16" i="1" s="1"/>
  <c r="C16" i="1"/>
  <c r="H15" i="1"/>
  <c r="D15" i="1"/>
  <c r="H14" i="1"/>
  <c r="D14" i="1"/>
  <c r="H13" i="1"/>
  <c r="G13" i="1"/>
  <c r="F13" i="1"/>
  <c r="E13" i="1"/>
  <c r="D13" i="1"/>
  <c r="C13" i="1"/>
  <c r="H12" i="1"/>
  <c r="D12" i="1"/>
  <c r="H11" i="1"/>
  <c r="G11" i="1"/>
  <c r="F11" i="1"/>
  <c r="E11" i="1"/>
  <c r="D11" i="1"/>
  <c r="D36" i="1" l="1"/>
  <c r="H36" i="1"/>
  <c r="D16" i="1"/>
</calcChain>
</file>

<file path=xl/sharedStrings.xml><?xml version="1.0" encoding="utf-8"?>
<sst xmlns="http://schemas.openxmlformats.org/spreadsheetml/2006/main" count="41" uniqueCount="38">
  <si>
    <t>Estado Analítico del Ejercicio del Presupuesto de Egresos</t>
  </si>
  <si>
    <t>Por Flujo de Fondos</t>
  </si>
  <si>
    <t>Del 1 de Enero al 30 de Septiembre de 2023</t>
  </si>
  <si>
    <t>(Cifras en Pesos)</t>
  </si>
  <si>
    <t>Concepto</t>
  </si>
  <si>
    <t>Egresos</t>
  </si>
  <si>
    <t>Subejercicio</t>
  </si>
  <si>
    <t>Aprobado</t>
  </si>
  <si>
    <t>Ampliaciones/ (Reducciones)</t>
  </si>
  <si>
    <t>Modificado</t>
  </si>
  <si>
    <t>Devengado</t>
  </si>
  <si>
    <t>Pagado</t>
  </si>
  <si>
    <t>3 = (1 + 2 )</t>
  </si>
  <si>
    <t>6 = ( 3 - 4 )</t>
  </si>
  <si>
    <t>RECURSO ESTATAL PROPIOS</t>
  </si>
  <si>
    <t>RAMO 28 PARTICIPACIONES FEDERALES</t>
  </si>
  <si>
    <t>FEIEF</t>
  </si>
  <si>
    <t>RAMO 33 APORTACIONES FEDERALES PARA ENTIDADES FEDERATIVAS Y MUNICIPIOS</t>
  </si>
  <si>
    <t>FAETA EDUCACION TECNOLOGICA Y DE ADULTOS</t>
  </si>
  <si>
    <t>FAM ASISTENCIA SOCIAL</t>
  </si>
  <si>
    <t>FAM INFRAESTRUCTURA EDUCACION BASICA</t>
  </si>
  <si>
    <t>FAM INFRAESTRUCTURA EDUCACION MEDIA SUPE</t>
  </si>
  <si>
    <t>FAM INFRAESTRUCTURA EDUCACION SUPERIOR</t>
  </si>
  <si>
    <t>FAM REMANENTES</t>
  </si>
  <si>
    <t>FONDO APOR SERVICIOS DE SALUD FASSA</t>
  </si>
  <si>
    <t>FONDO DE APORTACIONES PARA LA SEGURIDAD PÚBLICA (FASP)</t>
  </si>
  <si>
    <t>FONDO FORT DE LAS ENTIDADES FEDER FAFEF</t>
  </si>
  <si>
    <t>FONDO INFRAEST SOC ESTATAL FISE</t>
  </si>
  <si>
    <t>FONDO INFRAEST SOC MUNICIPAL FISMUN</t>
  </si>
  <si>
    <t>FONDO P FORT DE LOS MPIOS FORTAMUN</t>
  </si>
  <si>
    <t>FONE GASTO CORRIENTE</t>
  </si>
  <si>
    <t>FONE GTOS DE OPERACION</t>
  </si>
  <si>
    <t>FONE NOMINA</t>
  </si>
  <si>
    <t>PROGRAMA FASP APORTACION ESTATAL</t>
  </si>
  <si>
    <t>OTROS RECURSOS FEDERALES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</si>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</sst>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0"/>
      <color theme="1"/>
      <name val="Arial"/>
      <family val="2"/>
    </font>
    <font>
      <sz val="9"/>
      <color theme="1"/>
      <name val="Arial"/>
      <family val="2"/>
    </font>
    <font>
      <sz val="11"/>
      <color theme="1"/>
      <name val="Calibri"/>
      <family val="2"/>
      <scheme val="minor"/>
    </font>
    <font>
      <sz val="9"/>
      <color theme="1"/>
      <name val="Calibri"/>
      <family val="2"/>
      <scheme val="minor"/>
    </font>
    <font>
      <sz val="8"/>
      <color theme="1"/>
      <name val="Calibri"/>
      <family val="2"/>
      <scheme val="minor"/>
    </font>
    <font>
      <b/>
      <sz val="9"/>
      <color rgb="FF000000"/>
      <name val="Calibri"/>
      <family val="2"/>
      <scheme val="minor"/>
    </font>
    <font>
      <b/>
      <sz val="9"/>
      <color theme="1"/>
      <name val="Calibri"/>
      <family val="2"/>
      <scheme val="minor"/>
    </font>
    <font>
      <sz val="9"/>
      <color theme="1"/>
      <name val="Helvetica"/>
      <family val="2"/>
    </font>
    <font>
      <b/>
      <sz val="9"/>
      <color theme="0"/>
      <name val="Helvetica"/>
      <family val="2"/>
    </font>
    <font>
      <sz val="9"/>
      <color theme="0"/>
      <name val="Helvetica"/>
      <family val="2"/>
    </font>
    <font>
      <sz val="9"/>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2" fillId="0" borderId="0" applyFont="0" applyFill="0" applyBorder="0" applyAlignment="0" applyProtection="0"/>
  </cellStyleXfs>
  <cellXfs count="43">
    <xf numFmtId="0" fontId="0" fillId="0" borderId="0" xfId="0"/>
    <xf numFmtId="37" fontId="8" fillId="3" borderId="6" xfId="1" applyNumberFormat="1" applyFont="1" applyFill="1" applyBorder="1" applyAlignment="1" applyProtection="1">
      <alignment horizontal="center" vertical="center" wrapText="1"/>
    </xf>
    <xf numFmtId="37" fontId="8" fillId="3" borderId="5" xfId="1" applyNumberFormat="1" applyFont="1" applyFill="1" applyBorder="1" applyAlignment="1" applyProtection="1">
      <alignment horizontal="center"/>
    </xf>
    <xf numFmtId="37" fontId="8" fillId="3" borderId="4" xfId="1" applyNumberFormat="1" applyFont="1" applyFill="1" applyBorder="1" applyAlignment="1" applyProtection="1">
      <alignment horizontal="center"/>
    </xf>
    <xf numFmtId="37" fontId="8" fillId="3" borderId="3" xfId="1" applyNumberFormat="1" applyFont="1" applyFill="1" applyBorder="1" applyAlignment="1" applyProtection="1">
      <alignment horizontal="center"/>
    </xf>
    <xf numFmtId="37" fontId="8" fillId="3" borderId="10" xfId="1" applyNumberFormat="1" applyFont="1" applyFill="1" applyBorder="1" applyAlignment="1" applyProtection="1">
      <alignment horizontal="center" vertical="center"/>
    </xf>
    <xf numFmtId="37" fontId="8" fillId="3" borderId="9" xfId="1" applyNumberFormat="1" applyFont="1" applyFill="1" applyBorder="1" applyAlignment="1" applyProtection="1">
      <alignment horizontal="center" vertical="center"/>
    </xf>
    <xf numFmtId="37" fontId="8" fillId="3" borderId="8" xfId="1" applyNumberFormat="1" applyFont="1" applyFill="1" applyBorder="1" applyAlignment="1" applyProtection="1">
      <alignment horizontal="center" vertical="center"/>
    </xf>
    <xf numFmtId="37" fontId="8" fillId="3" borderId="7" xfId="1" applyNumberFormat="1" applyFont="1" applyFill="1" applyBorder="1" applyAlignment="1" applyProtection="1">
      <alignment horizontal="center" vertical="center"/>
    </xf>
    <xf numFmtId="37" fontId="8" fillId="3" borderId="2" xfId="1" applyNumberFormat="1" applyFont="1" applyFill="1" applyBorder="1" applyAlignment="1" applyProtection="1">
      <alignment horizontal="center" vertical="center"/>
    </xf>
    <xf numFmtId="37" fontId="8" fillId="3" borderId="1" xfId="1" applyNumberFormat="1" applyFont="1" applyFill="1" applyBorder="1" applyAlignment="1" applyProtection="1">
      <alignment horizontal="center" vertical="center" wrapText="1"/>
    </xf>
    <xf numFmtId="37" fontId="11" fillId="0" borderId="0" xfId="1" applyNumberFormat="1" applyFont="1" applyFill="1" applyBorder="1" applyAlignment="1" applyProtection="1">
      <alignment horizontal="center"/>
    </xf>
    <xf numFmtId="37" fontId="12" fillId="0" borderId="0" xfId="1" applyNumberFormat="1" applyFont="1" applyFill="1" applyBorder="1" applyAlignment="1" applyProtection="1">
      <alignment horizontal="center"/>
    </xf>
    <xf numFmtId="0" fontId="4" fillId="0" borderId="0" xfId="0" applyFont="1" applyFill="1" applyBorder="1" applyAlignment="1" applyProtection="1">
      <alignment horizontal="left" vertical="center" wrapText="1"/>
    </xf>
    <xf numFmtId="0" fontId="13" fillId="0" borderId="0" xfId="0" applyFont="1" applyBorder="1"/>
    <xf numFmtId="0" fontId="10" fillId="0" borderId="0" xfId="0" applyFont="1"/>
    <xf numFmtId="0" fontId="10" fillId="2" borderId="0" xfId="0" applyFont="1" applyFill="1"/>
    <xf numFmtId="0" fontId="9" fillId="0" borderId="0" xfId="0" applyFont="1"/>
    <xf numFmtId="37" fontId="8" fillId="3" borderId="6" xfId="1" applyNumberFormat="1" applyFont="1" applyFill="1" applyBorder="1" applyAlignment="1" applyProtection="1">
      <alignment horizontal="center" vertical="center"/>
    </xf>
    <xf numFmtId="37" fontId="8" fillId="3" borderId="6" xfId="1" applyNumberFormat="1" applyFont="1" applyFill="1" applyBorder="1" applyAlignment="1" applyProtection="1">
      <alignment horizontal="center" wrapText="1"/>
    </xf>
    <xf numFmtId="37" fontId="8" fillId="3" borderId="6" xfId="1" applyNumberFormat="1" applyFont="1" applyFill="1" applyBorder="1" applyAlignment="1" applyProtection="1">
      <alignment horizontal="center"/>
    </xf>
    <xf numFmtId="0" fontId="7" fillId="0" borderId="0" xfId="0" applyFont="1"/>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3" fontId="7" fillId="2" borderId="11" xfId="0" applyNumberFormat="1" applyFont="1" applyFill="1" applyBorder="1" applyAlignment="1">
      <alignment horizontal="right" vertical="center" wrapText="1"/>
    </xf>
    <xf numFmtId="0" fontId="3" fillId="0" borderId="0" xfId="0" applyFont="1"/>
    <xf numFmtId="0" fontId="3"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3" fontId="6" fillId="2" borderId="11" xfId="0" applyNumberFormat="1" applyFont="1" applyFill="1" applyBorder="1" applyAlignment="1">
      <alignment horizontal="right" vertical="center" wrapText="1"/>
    </xf>
    <xf numFmtId="0" fontId="3" fillId="2" borderId="8" xfId="0" applyFont="1" applyFill="1" applyBorder="1" applyAlignment="1">
      <alignment horizontal="left" vertical="center" wrapText="1" indent="2"/>
    </xf>
    <xf numFmtId="3" fontId="3" fillId="2" borderId="11" xfId="0" applyNumberFormat="1" applyFont="1" applyFill="1" applyBorder="1" applyAlignment="1">
      <alignment horizontal="right" vertical="center" wrapText="1"/>
    </xf>
    <xf numFmtId="0" fontId="3" fillId="2" borderId="9" xfId="0" applyFont="1" applyFill="1" applyBorder="1" applyAlignment="1">
      <alignment horizontal="justify" vertical="top" wrapText="1"/>
    </xf>
    <xf numFmtId="0" fontId="3" fillId="2" borderId="10" xfId="0" applyFont="1" applyFill="1" applyBorder="1" applyAlignment="1">
      <alignment horizontal="justify" vertical="top" wrapText="1"/>
    </xf>
    <xf numFmtId="3" fontId="3" fillId="2" borderId="12" xfId="0" applyNumberFormat="1" applyFont="1" applyFill="1" applyBorder="1" applyAlignment="1">
      <alignment horizontal="right" vertical="top" wrapText="1"/>
    </xf>
    <xf numFmtId="0" fontId="6" fillId="4" borderId="9" xfId="0" applyFont="1" applyFill="1" applyBorder="1" applyAlignment="1">
      <alignment horizontal="justify" vertical="top" wrapText="1"/>
    </xf>
    <xf numFmtId="0" fontId="6" fillId="4" borderId="10" xfId="0" applyFont="1" applyFill="1" applyBorder="1" applyAlignment="1">
      <alignment horizontal="justify" vertical="center" wrapText="1"/>
    </xf>
    <xf numFmtId="3" fontId="5" fillId="4" borderId="6" xfId="0" applyNumberFormat="1" applyFont="1" applyFill="1" applyBorder="1" applyAlignment="1">
      <alignment horizontal="right" vertical="center" wrapText="1"/>
    </xf>
    <xf numFmtId="0" fontId="3" fillId="0" borderId="0" xfId="0" applyFont="1" applyAlignment="1">
      <alignment vertical="top"/>
    </xf>
    <xf numFmtId="3" fontId="2" fillId="0" borderId="0" xfId="0" applyNumberFormat="1" applyFont="1"/>
    <xf numFmtId="0" fontId="4" fillId="0" borderId="0" xfId="0" applyFont="1" applyFill="1" applyBorder="1" applyAlignment="1" applyProtection="1">
      <alignment vertical="center"/>
    </xf>
    <xf numFmtId="3" fontId="3" fillId="0" borderId="0" xfId="0" applyNumberFormat="1" applyFont="1"/>
    <xf numFmtId="3" fontId="1" fillId="0" borderId="0" xfId="0" applyNumberFormat="1" applyFont="1"/>
    <xf numFmtId="0" fontId="1"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76200</xdr:rowOff>
    </xdr:from>
    <xdr:to>
      <xdr:col>1</xdr:col>
      <xdr:colOff>1996438</xdr:colOff>
      <xdr:row>4</xdr:row>
      <xdr:rowOff>100875</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e18d48ed-6388-4e09-829d-3bac76ab547b}"/>
            </a:ext>
          </a:extLst>
        </xdr:cNvPr>
        <xdr:cNvPicPr>
          <a:picLocks noChangeAspect="1"/>
        </xdr:cNvPicPr>
      </xdr:nvPicPr>
      <xdr:blipFill>
        <a:blip xmlns:r="http://schemas.openxmlformats.org/officeDocument/2006/relationships" r:embed="rId1"/>
        <a:srcRect l="3007" t="5952"/>
        <a:stretch>
          <a:fillRect/>
        </a:stretch>
      </xdr:blipFill>
      <xdr:spPr>
        <a:xfrm>
          <a:off x="352425" y="228600"/>
          <a:ext cx="1962150" cy="723900"/>
        </a:xfrm>
        <a:prstGeom prst="rect">
          <a:avLst/>
        </a:prstGeom>
      </xdr:spPr>
    </xdr:pic>
    <xdr:clientData/>
  </xdr:twoCellAnchor>
  <xdr:twoCellAnchor editAs="oneCell">
    <xdr:from>
      <xdr:col>6</xdr:col>
      <xdr:colOff>508000</xdr:colOff>
      <xdr:row>1</xdr:row>
      <xdr:rowOff>52916</xdr:rowOff>
    </xdr:from>
    <xdr:to>
      <xdr:col>7</xdr:col>
      <xdr:colOff>153924</xdr:colOff>
      <xdr:row>5</xdr:row>
      <xdr:rowOff>9540</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964a2a26-f8d4-4ba7-9828-91c67a0cee61}"/>
            </a:ext>
          </a:extLst>
        </xdr:cNvPr>
        <xdr:cNvPicPr>
          <a:picLocks noChangeAspect="1"/>
        </xdr:cNvPicPr>
      </xdr:nvPicPr>
      <xdr:blipFill>
        <a:blip xmlns:r="http://schemas.openxmlformats.org/officeDocument/2006/relationships" r:embed="rId2"/>
        <a:stretch>
          <a:fillRect/>
        </a:stretch>
      </xdr:blipFill>
      <xdr:spPr>
        <a:xfrm>
          <a:off x="9324975" y="209550"/>
          <a:ext cx="781050" cy="847725"/>
        </a:xfrm>
        <a:prstGeom prst="rect">
          <a:avLst/>
        </a:prstGeom>
      </xdr:spPr>
    </xdr:pic>
    <xdr:clientData/>
  </xdr:twoCellAnchor>
  <xdr:oneCellAnchor>
    <xdr:from>
      <xdr:col>0</xdr:col>
      <xdr:colOff>133350</xdr:colOff>
      <xdr:row>43</xdr:row>
      <xdr:rowOff>95250</xdr:rowOff>
    </xdr:from>
    <xdr:ext cx="2524125" cy="252633"/>
    <xdr:sp macro="" textlink="">
      <xdr:nvSpPr>
        <xdr:cNvPr id="4" name="7 CuadroTexto">
          <a:extLst>
            <a:ext uri="{FF2B5EF4-FFF2-40B4-BE49-F238E27FC236}">
              <a16:creationId xmlns:a16="http://schemas.microsoft.com/office/drawing/2014/main" xmlns:a14="http://schemas.microsoft.com/office/drawing/2010/main" xmlns:r="http://schemas.openxmlformats.org/officeDocument/2006/relationships" xmlns="" id="{0fbe7932-971b-4a0e-a3e9-1814c1802cc5}"/>
            </a:ext>
          </a:extLst>
        </xdr:cNvPr>
        <xdr:cNvSpPr txBox="1"/>
      </xdr:nvSpPr>
      <xdr:spPr>
        <a:xfrm>
          <a:off x="133350" y="8248650"/>
          <a:ext cx="2524125" cy="25263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2</xdr:col>
      <xdr:colOff>800100</xdr:colOff>
      <xdr:row>43</xdr:row>
      <xdr:rowOff>95250</xdr:rowOff>
    </xdr:from>
    <xdr:ext cx="2990850" cy="252633"/>
    <xdr:sp macro="" textlink="">
      <xdr:nvSpPr>
        <xdr:cNvPr id="5" name="7 CuadroTexto">
          <a:extLst>
            <a:ext uri="{FF2B5EF4-FFF2-40B4-BE49-F238E27FC236}">
              <a16:creationId xmlns:a16="http://schemas.microsoft.com/office/drawing/2014/main" xmlns:a14="http://schemas.microsoft.com/office/drawing/2010/main" xmlns:r="http://schemas.openxmlformats.org/officeDocument/2006/relationships" xmlns="" id="{33ffb342-665e-4494-9ed1-00974c877f1c}"/>
            </a:ext>
          </a:extLst>
        </xdr:cNvPr>
        <xdr:cNvSpPr txBox="1"/>
      </xdr:nvSpPr>
      <xdr:spPr>
        <a:xfrm>
          <a:off x="4905375" y="8248650"/>
          <a:ext cx="2990850" cy="25263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5</xdr:col>
      <xdr:colOff>142875</xdr:colOff>
      <xdr:row>43</xdr:row>
      <xdr:rowOff>95250</xdr:rowOff>
    </xdr:from>
    <xdr:ext cx="3171825" cy="638175"/>
    <xdr:sp macro="" textlink="">
      <xdr:nvSpPr>
        <xdr:cNvPr id="6" name="7 CuadroTexto">
          <a:extLst>
            <a:ext uri="{FF2B5EF4-FFF2-40B4-BE49-F238E27FC236}">
              <a16:creationId xmlns:a16="http://schemas.microsoft.com/office/drawing/2014/main" xmlns:a14="http://schemas.microsoft.com/office/drawing/2010/main" xmlns:r="http://schemas.openxmlformats.org/officeDocument/2006/relationships" xmlns="" id="{7905a2af-6658-4105-aacc-9c1bed4c898d}"/>
            </a:ext>
          </a:extLst>
        </xdr:cNvPr>
        <xdr:cNvSpPr txBox="1"/>
      </xdr:nvSpPr>
      <xdr:spPr>
        <a:xfrm>
          <a:off x="7781925" y="8248650"/>
          <a:ext cx="3171825" cy="638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latin typeface="Arial" panose="020B0604020202020204" pitchFamily="34" charset="0"/>
            <a:cs typeface="Arial" panose="020B0604020202020204" pitchFamily="34" charset="0"/>
          </a:endParaRPr>
        </a:p>
      </xdr:txBody>
    </xdr:sp>
    <xdr:clientData/>
  </xdr:oneCellAnchor>
  <xdr:twoCellAnchor>
    <xdr:from>
      <xdr:col>1</xdr:col>
      <xdr:colOff>2176898</xdr:colOff>
      <xdr:row>43</xdr:row>
      <xdr:rowOff>95250</xdr:rowOff>
    </xdr:from>
    <xdr:to>
      <xdr:col>2</xdr:col>
      <xdr:colOff>1069881</xdr:colOff>
      <xdr:row>47</xdr:row>
      <xdr:rowOff>152399</xdr:rowOff>
    </xdr:to>
    <xdr:sp macro="" textlink="">
      <xdr:nvSpPr>
        <xdr:cNvPr id="7" name="7 CuadroTexto">
          <a:extLst>
            <a:ext uri="{FF2B5EF4-FFF2-40B4-BE49-F238E27FC236}">
              <a16:creationId xmlns:a16="http://schemas.microsoft.com/office/drawing/2014/main" xmlns:a14="http://schemas.microsoft.com/office/drawing/2010/main" xmlns:r="http://schemas.openxmlformats.org/officeDocument/2006/relationships" xmlns="" id="{92e1a862-eef0-44b4-9587-c7833d7c5e4a}"/>
            </a:ext>
          </a:extLst>
        </xdr:cNvPr>
        <xdr:cNvSpPr txBox="1"/>
      </xdr:nvSpPr>
      <xdr:spPr>
        <a:xfrm>
          <a:off x="2495550" y="8248650"/>
          <a:ext cx="2686050" cy="6667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b="0" i="0">
            <a:solidFill>
              <a:srgbClr val="00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H57"/>
  <sheetViews>
    <sheetView showGridLines="0" tabSelected="1" topLeftCell="A25" zoomScalePageLayoutView="60" workbookViewId="0">
      <selection activeCell="A3" sqref="A3:H3"/>
    </sheetView>
  </sheetViews>
  <sheetFormatPr baseColWidth="10" defaultColWidth="11.5703125" defaultRowHeight="12" customHeight="1" x14ac:dyDescent="0.2"/>
  <cols>
    <col min="1" max="1" width="4.7109375" style="42" customWidth="1"/>
    <col min="2" max="2" width="56.85546875" style="42" customWidth="1"/>
    <col min="3" max="3" width="18.28515625" style="42" customWidth="1"/>
    <col min="4" max="4" width="17" style="42" customWidth="1"/>
    <col min="5" max="6" width="17.7109375" style="42" bestFit="1" customWidth="1"/>
    <col min="7" max="7" width="17" style="42" customWidth="1"/>
    <col min="8" max="8" width="17.140625" style="42" customWidth="1"/>
    <col min="9" max="16384" width="11.5703125" style="42"/>
  </cols>
  <sheetData>
    <row r="2" spans="1:8" s="14" customFormat="1" ht="23.25" customHeight="1" x14ac:dyDescent="0.45">
      <c r="A2" s="12" t="s">
        <v>0</v>
      </c>
      <c r="B2" s="12"/>
      <c r="C2" s="12"/>
      <c r="D2" s="12"/>
      <c r="E2" s="12"/>
      <c r="F2" s="12"/>
      <c r="G2" s="12"/>
      <c r="H2" s="12"/>
    </row>
    <row r="3" spans="1:8" s="14" customFormat="1" ht="15.95" customHeight="1" x14ac:dyDescent="0.45">
      <c r="A3" s="12" t="s">
        <v>1</v>
      </c>
      <c r="B3" s="12"/>
      <c r="C3" s="12"/>
      <c r="D3" s="12"/>
      <c r="E3" s="12"/>
      <c r="F3" s="12"/>
      <c r="G3" s="12"/>
      <c r="H3" s="12"/>
    </row>
    <row r="4" spans="1:8" s="14" customFormat="1" ht="15.95" customHeight="1" x14ac:dyDescent="0.45">
      <c r="A4" s="12" t="s">
        <v>2</v>
      </c>
      <c r="B4" s="12"/>
      <c r="C4" s="12"/>
      <c r="D4" s="12"/>
      <c r="E4" s="12"/>
      <c r="F4" s="12"/>
      <c r="G4" s="12"/>
      <c r="H4" s="12"/>
    </row>
    <row r="5" spans="1:8" s="14" customFormat="1" ht="15.95" customHeight="1" x14ac:dyDescent="0.45">
      <c r="A5" s="11" t="s">
        <v>3</v>
      </c>
      <c r="B5" s="11"/>
      <c r="C5" s="11"/>
      <c r="D5" s="11"/>
      <c r="E5" s="11"/>
      <c r="F5" s="11"/>
      <c r="G5" s="11"/>
      <c r="H5" s="11"/>
    </row>
    <row r="6" spans="1:8" s="15" customFormat="1" ht="9" customHeight="1" x14ac:dyDescent="0.45">
      <c r="A6" s="16"/>
      <c r="B6" s="16"/>
      <c r="C6" s="16"/>
      <c r="E6" s="16"/>
      <c r="F6" s="16"/>
      <c r="G6" s="16"/>
      <c r="H6" s="16"/>
    </row>
    <row r="7" spans="1:8" s="17" customFormat="1" ht="15.75" customHeight="1" x14ac:dyDescent="0.2">
      <c r="A7" s="10" t="s">
        <v>4</v>
      </c>
      <c r="B7" s="9"/>
      <c r="C7" s="4" t="s">
        <v>5</v>
      </c>
      <c r="D7" s="3"/>
      <c r="E7" s="3"/>
      <c r="F7" s="3"/>
      <c r="G7" s="2"/>
      <c r="H7" s="1" t="s">
        <v>6</v>
      </c>
    </row>
    <row r="8" spans="1:8" s="17" customFormat="1" ht="27" customHeight="1" x14ac:dyDescent="0.2">
      <c r="A8" s="8"/>
      <c r="B8" s="7"/>
      <c r="C8" s="18" t="s">
        <v>7</v>
      </c>
      <c r="D8" s="19" t="s">
        <v>8</v>
      </c>
      <c r="E8" s="18" t="s">
        <v>9</v>
      </c>
      <c r="F8" s="18" t="s">
        <v>10</v>
      </c>
      <c r="G8" s="18" t="s">
        <v>11</v>
      </c>
      <c r="H8" s="1"/>
    </row>
    <row r="9" spans="1:8" s="17" customFormat="1" x14ac:dyDescent="0.2">
      <c r="A9" s="6"/>
      <c r="B9" s="5"/>
      <c r="C9" s="20">
        <v>1</v>
      </c>
      <c r="D9" s="20">
        <v>2</v>
      </c>
      <c r="E9" s="20" t="s">
        <v>12</v>
      </c>
      <c r="F9" s="20">
        <v>4</v>
      </c>
      <c r="G9" s="20">
        <v>5</v>
      </c>
      <c r="H9" s="20" t="s">
        <v>13</v>
      </c>
    </row>
    <row r="10" spans="1:8" s="21" customFormat="1" ht="6" customHeight="1" x14ac:dyDescent="0.2">
      <c r="A10" s="22"/>
      <c r="B10" s="23"/>
      <c r="C10" s="24"/>
      <c r="D10" s="24"/>
      <c r="E10" s="24"/>
      <c r="F10" s="24"/>
      <c r="G10" s="24"/>
      <c r="H10" s="24"/>
    </row>
    <row r="11" spans="1:8" s="25" customFormat="1" ht="15" customHeight="1" x14ac:dyDescent="0.2">
      <c r="A11" s="26"/>
      <c r="B11" s="27" t="s">
        <v>14</v>
      </c>
      <c r="C11" s="28">
        <f>C12</f>
        <v>8398277918.9999971</v>
      </c>
      <c r="D11" s="28">
        <f>E11-C11</f>
        <v>2408792692.2699728</v>
      </c>
      <c r="E11" s="28">
        <f t="shared" ref="E11:G11" si="0">E12</f>
        <v>10807070611.26997</v>
      </c>
      <c r="F11" s="28">
        <f t="shared" si="0"/>
        <v>7318690494.6100006</v>
      </c>
      <c r="G11" s="28">
        <f t="shared" si="0"/>
        <v>6947697809.2700071</v>
      </c>
      <c r="H11" s="28">
        <f t="shared" ref="H11:H32" si="1">E11-F11</f>
        <v>3488380116.6599693</v>
      </c>
    </row>
    <row r="12" spans="1:8" s="25" customFormat="1" ht="15" customHeight="1" x14ac:dyDescent="0.2">
      <c r="A12" s="26"/>
      <c r="B12" s="29" t="s">
        <v>14</v>
      </c>
      <c r="C12" s="30">
        <v>8398277918.9999971</v>
      </c>
      <c r="D12" s="30">
        <f>E12-C12</f>
        <v>2408792692.2699728</v>
      </c>
      <c r="E12" s="30">
        <v>10807070611.26997</v>
      </c>
      <c r="F12" s="30">
        <v>7318690494.6100006</v>
      </c>
      <c r="G12" s="30">
        <v>6947697809.2700071</v>
      </c>
      <c r="H12" s="30">
        <f t="shared" si="1"/>
        <v>3488380116.6599693</v>
      </c>
    </row>
    <row r="13" spans="1:8" s="25" customFormat="1" ht="15" customHeight="1" x14ac:dyDescent="0.2">
      <c r="A13" s="26"/>
      <c r="B13" s="27" t="s">
        <v>15</v>
      </c>
      <c r="C13" s="28">
        <f>SUM(C14:C15)</f>
        <v>32414321680.999912</v>
      </c>
      <c r="D13" s="28">
        <f t="shared" ref="D13:D36" si="2">E13-C13</f>
        <v>-935891214.65989685</v>
      </c>
      <c r="E13" s="28">
        <f t="shared" ref="E13:G13" si="3">SUM(E14:E15)</f>
        <v>31478430466.340015</v>
      </c>
      <c r="F13" s="28">
        <f t="shared" si="3"/>
        <v>20337674636.240017</v>
      </c>
      <c r="G13" s="28">
        <f t="shared" si="3"/>
        <v>19772932934.390026</v>
      </c>
      <c r="H13" s="28">
        <f t="shared" si="1"/>
        <v>11140755830.099998</v>
      </c>
    </row>
    <row r="14" spans="1:8" s="25" customFormat="1" ht="15" customHeight="1" x14ac:dyDescent="0.2">
      <c r="A14" s="26"/>
      <c r="B14" s="29" t="s">
        <v>15</v>
      </c>
      <c r="C14" s="30">
        <v>32414321680.999912</v>
      </c>
      <c r="D14" s="30">
        <f t="shared" si="2"/>
        <v>-1936857901.8698959</v>
      </c>
      <c r="E14" s="30">
        <v>30477463779.130016</v>
      </c>
      <c r="F14" s="30">
        <v>19336707949.840015</v>
      </c>
      <c r="G14" s="30">
        <v>18772322885.690025</v>
      </c>
      <c r="H14" s="30">
        <f t="shared" si="1"/>
        <v>11140755829.290001</v>
      </c>
    </row>
    <row r="15" spans="1:8" s="25" customFormat="1" ht="15" customHeight="1" x14ac:dyDescent="0.2">
      <c r="A15" s="26"/>
      <c r="B15" s="29" t="s">
        <v>16</v>
      </c>
      <c r="C15" s="30">
        <v>0</v>
      </c>
      <c r="D15" s="30">
        <f t="shared" si="2"/>
        <v>1000966687.2100003</v>
      </c>
      <c r="E15" s="30">
        <v>1000966687.2100003</v>
      </c>
      <c r="F15" s="30">
        <v>1000966686.4000002</v>
      </c>
      <c r="G15" s="30">
        <v>1000610048.7000002</v>
      </c>
      <c r="H15" s="30">
        <f t="shared" si="1"/>
        <v>0.81000006198883057</v>
      </c>
    </row>
    <row r="16" spans="1:8" s="25" customFormat="1" ht="24" customHeight="1" x14ac:dyDescent="0.2">
      <c r="A16" s="26"/>
      <c r="B16" s="27" t="s">
        <v>17</v>
      </c>
      <c r="C16" s="28">
        <f>SUM(C17:C32)</f>
        <v>26346255774</v>
      </c>
      <c r="D16" s="28">
        <f t="shared" si="2"/>
        <v>934168016.36000061</v>
      </c>
      <c r="E16" s="28">
        <f t="shared" ref="E16:G16" si="4">SUM(E17:E32)</f>
        <v>27280423790.360001</v>
      </c>
      <c r="F16" s="28">
        <f t="shared" si="4"/>
        <v>18813885573.840004</v>
      </c>
      <c r="G16" s="28">
        <f t="shared" si="4"/>
        <v>18731721268.300007</v>
      </c>
      <c r="H16" s="28">
        <f t="shared" si="1"/>
        <v>8466538216.5199966</v>
      </c>
    </row>
    <row r="17" spans="1:8" s="25" customFormat="1" ht="15" customHeight="1" x14ac:dyDescent="0.2">
      <c r="A17" s="26"/>
      <c r="B17" s="29" t="s">
        <v>18</v>
      </c>
      <c r="C17" s="30">
        <v>310139054</v>
      </c>
      <c r="D17" s="30">
        <f>E17-C17</f>
        <v>48.090000033378601</v>
      </c>
      <c r="E17" s="30">
        <v>310139102.09000003</v>
      </c>
      <c r="F17" s="30">
        <v>222402752</v>
      </c>
      <c r="G17" s="30">
        <v>222402752</v>
      </c>
      <c r="H17" s="30">
        <f>E17-F17</f>
        <v>87736350.090000033</v>
      </c>
    </row>
    <row r="18" spans="1:8" s="25" customFormat="1" ht="15" customHeight="1" x14ac:dyDescent="0.2">
      <c r="A18" s="26"/>
      <c r="B18" s="29" t="s">
        <v>19</v>
      </c>
      <c r="C18" s="30">
        <v>355139683</v>
      </c>
      <c r="D18" s="30">
        <f>E18-C18</f>
        <v>13438798</v>
      </c>
      <c r="E18" s="30">
        <v>368578481</v>
      </c>
      <c r="F18" s="30">
        <v>276433857</v>
      </c>
      <c r="G18" s="30">
        <v>276433857</v>
      </c>
      <c r="H18" s="30">
        <f>E18-F18</f>
        <v>92144624</v>
      </c>
    </row>
    <row r="19" spans="1:8" s="25" customFormat="1" ht="15" customHeight="1" x14ac:dyDescent="0.2">
      <c r="A19" s="26"/>
      <c r="B19" s="29" t="s">
        <v>20</v>
      </c>
      <c r="C19" s="30">
        <v>0</v>
      </c>
      <c r="D19" s="30">
        <f>E19-C19</f>
        <v>324484684.50999999</v>
      </c>
      <c r="E19" s="30">
        <v>324484684.50999999</v>
      </c>
      <c r="F19" s="30">
        <v>243363528.50999999</v>
      </c>
      <c r="G19" s="30">
        <v>243363528.50999999</v>
      </c>
      <c r="H19" s="30">
        <f>E19-F19</f>
        <v>81121156</v>
      </c>
    </row>
    <row r="20" spans="1:8" s="25" customFormat="1" x14ac:dyDescent="0.2">
      <c r="A20" s="26"/>
      <c r="B20" s="29" t="s">
        <v>21</v>
      </c>
      <c r="C20" s="30">
        <v>0</v>
      </c>
      <c r="D20" s="30">
        <f>E20-C20</f>
        <v>13057381.01</v>
      </c>
      <c r="E20" s="30">
        <v>13057381.01</v>
      </c>
      <c r="F20" s="30">
        <v>9793038.0099999998</v>
      </c>
      <c r="G20" s="30">
        <v>9793038.0099999998</v>
      </c>
      <c r="H20" s="30">
        <f>E20-F20</f>
        <v>3264343</v>
      </c>
    </row>
    <row r="21" spans="1:8" s="25" customFormat="1" ht="15" customHeight="1" x14ac:dyDescent="0.2">
      <c r="A21" s="26"/>
      <c r="B21" s="29" t="s">
        <v>22</v>
      </c>
      <c r="C21" s="30">
        <v>0</v>
      </c>
      <c r="D21" s="30">
        <f t="shared" si="2"/>
        <v>77456994</v>
      </c>
      <c r="E21" s="30">
        <v>77456994</v>
      </c>
      <c r="F21" s="30">
        <v>58092740.999999993</v>
      </c>
      <c r="G21" s="30">
        <v>58092740.999999993</v>
      </c>
      <c r="H21" s="30">
        <f t="shared" si="1"/>
        <v>19364253.000000007</v>
      </c>
    </row>
    <row r="22" spans="1:8" s="25" customFormat="1" ht="15" customHeight="1" x14ac:dyDescent="0.2">
      <c r="A22" s="26"/>
      <c r="B22" s="29" t="s">
        <v>23</v>
      </c>
      <c r="C22" s="30">
        <v>0</v>
      </c>
      <c r="D22" s="30">
        <f t="shared" si="2"/>
        <v>44391615.580000006</v>
      </c>
      <c r="E22" s="30">
        <v>44391615.580000006</v>
      </c>
      <c r="F22" s="30">
        <v>44391615.580000006</v>
      </c>
      <c r="G22" s="30">
        <v>44391615.580000006</v>
      </c>
      <c r="H22" s="30">
        <f t="shared" si="1"/>
        <v>0</v>
      </c>
    </row>
    <row r="23" spans="1:8" s="25" customFormat="1" ht="15" customHeight="1" x14ac:dyDescent="0.2">
      <c r="A23" s="26"/>
      <c r="B23" s="29" t="s">
        <v>24</v>
      </c>
      <c r="C23" s="30">
        <v>3925909427</v>
      </c>
      <c r="D23" s="30">
        <f t="shared" si="2"/>
        <v>22030.379999637604</v>
      </c>
      <c r="E23" s="30">
        <v>3925931457.3799996</v>
      </c>
      <c r="F23" s="30">
        <v>2691980935.5099998</v>
      </c>
      <c r="G23" s="30">
        <v>2691980935.5099998</v>
      </c>
      <c r="H23" s="30">
        <f t="shared" si="1"/>
        <v>1233950521.8699999</v>
      </c>
    </row>
    <row r="24" spans="1:8" s="25" customFormat="1" ht="21.75" customHeight="1" x14ac:dyDescent="0.2">
      <c r="A24" s="26"/>
      <c r="B24" s="29" t="s">
        <v>25</v>
      </c>
      <c r="C24" s="30">
        <v>261699999.99999997</v>
      </c>
      <c r="D24" s="30">
        <f t="shared" si="2"/>
        <v>110620677.55999991</v>
      </c>
      <c r="E24" s="30">
        <v>372320677.55999988</v>
      </c>
      <c r="F24" s="30">
        <v>101662010.45</v>
      </c>
      <c r="G24" s="30">
        <v>99649010.450000003</v>
      </c>
      <c r="H24" s="30">
        <f t="shared" si="1"/>
        <v>270658667.1099999</v>
      </c>
    </row>
    <row r="25" spans="1:8" s="25" customFormat="1" ht="20.25" customHeight="1" x14ac:dyDescent="0.2">
      <c r="A25" s="26"/>
      <c r="B25" s="29" t="s">
        <v>26</v>
      </c>
      <c r="C25" s="30">
        <v>1464279117.0000002</v>
      </c>
      <c r="D25" s="30">
        <f t="shared" si="2"/>
        <v>218172892.86999941</v>
      </c>
      <c r="E25" s="30">
        <v>1682452009.8699996</v>
      </c>
      <c r="F25" s="30">
        <v>479619685.68000013</v>
      </c>
      <c r="G25" s="30">
        <v>475818655.11000013</v>
      </c>
      <c r="H25" s="30">
        <f t="shared" si="1"/>
        <v>1202832324.1899996</v>
      </c>
    </row>
    <row r="26" spans="1:8" s="25" customFormat="1" ht="15" customHeight="1" x14ac:dyDescent="0.2">
      <c r="A26" s="26"/>
      <c r="B26" s="29" t="s">
        <v>27</v>
      </c>
      <c r="C26" s="30">
        <v>195280657</v>
      </c>
      <c r="D26" s="30">
        <f t="shared" si="2"/>
        <v>171727.56999999285</v>
      </c>
      <c r="E26" s="30">
        <v>195452384.56999999</v>
      </c>
      <c r="F26" s="30">
        <v>0</v>
      </c>
      <c r="G26" s="30">
        <v>0</v>
      </c>
      <c r="H26" s="30">
        <f t="shared" si="1"/>
        <v>195452384.56999999</v>
      </c>
    </row>
    <row r="27" spans="1:8" s="25" customFormat="1" x14ac:dyDescent="0.2">
      <c r="A27" s="26"/>
      <c r="B27" s="29" t="s">
        <v>28</v>
      </c>
      <c r="C27" s="30">
        <v>1415752917</v>
      </c>
      <c r="D27" s="30">
        <f t="shared" si="2"/>
        <v>0</v>
      </c>
      <c r="E27" s="30">
        <v>1415752917</v>
      </c>
      <c r="F27" s="30">
        <v>1274177628</v>
      </c>
      <c r="G27" s="30">
        <v>1274177628</v>
      </c>
      <c r="H27" s="30">
        <f t="shared" si="1"/>
        <v>141575289</v>
      </c>
    </row>
    <row r="28" spans="1:8" s="25" customFormat="1" x14ac:dyDescent="0.2">
      <c r="A28" s="26"/>
      <c r="B28" s="29" t="s">
        <v>29</v>
      </c>
      <c r="C28" s="30">
        <v>3130436836</v>
      </c>
      <c r="D28" s="30">
        <f t="shared" si="2"/>
        <v>12058797.650000095</v>
      </c>
      <c r="E28" s="30">
        <v>3142495633.6500001</v>
      </c>
      <c r="F28" s="30">
        <v>2356871724</v>
      </c>
      <c r="G28" s="30">
        <v>2356871724</v>
      </c>
      <c r="H28" s="30">
        <f t="shared" si="1"/>
        <v>785623909.6500001</v>
      </c>
    </row>
    <row r="29" spans="1:8" s="25" customFormat="1" x14ac:dyDescent="0.2">
      <c r="A29" s="26"/>
      <c r="B29" s="29" t="s">
        <v>30</v>
      </c>
      <c r="C29" s="30">
        <v>45980986</v>
      </c>
      <c r="D29" s="30">
        <f t="shared" si="2"/>
        <v>437.51000000536442</v>
      </c>
      <c r="E29" s="30">
        <v>45981423.510000005</v>
      </c>
      <c r="F29" s="30">
        <v>30129746.559999999</v>
      </c>
      <c r="G29" s="30">
        <v>30129746.559999999</v>
      </c>
      <c r="H29" s="30">
        <f t="shared" si="1"/>
        <v>15851676.950000007</v>
      </c>
    </row>
    <row r="30" spans="1:8" s="25" customFormat="1" x14ac:dyDescent="0.2">
      <c r="A30" s="26"/>
      <c r="B30" s="29" t="s">
        <v>31</v>
      </c>
      <c r="C30" s="30">
        <v>519074534.60000002</v>
      </c>
      <c r="D30" s="30">
        <f t="shared" si="2"/>
        <v>15227937.139999986</v>
      </c>
      <c r="E30" s="30">
        <v>534302471.74000001</v>
      </c>
      <c r="F30" s="30">
        <v>260638340.63</v>
      </c>
      <c r="G30" s="30">
        <v>256203507.88</v>
      </c>
      <c r="H30" s="30">
        <f t="shared" si="1"/>
        <v>273664131.11000001</v>
      </c>
    </row>
    <row r="31" spans="1:8" s="25" customFormat="1" ht="15" customHeight="1" x14ac:dyDescent="0.2">
      <c r="A31" s="26"/>
      <c r="B31" s="29" t="s">
        <v>32</v>
      </c>
      <c r="C31" s="30">
        <v>14722562562.4</v>
      </c>
      <c r="D31" s="30">
        <f t="shared" si="2"/>
        <v>18988392.670000076</v>
      </c>
      <c r="E31" s="30">
        <v>14741550955.07</v>
      </c>
      <c r="F31" s="30">
        <v>10736004959.730005</v>
      </c>
      <c r="G31" s="30">
        <v>10666057551.570007</v>
      </c>
      <c r="H31" s="30">
        <f t="shared" si="1"/>
        <v>4005545995.3399944</v>
      </c>
    </row>
    <row r="32" spans="1:8" s="25" customFormat="1" ht="15" customHeight="1" x14ac:dyDescent="0.2">
      <c r="A32" s="26"/>
      <c r="B32" s="29" t="s">
        <v>33</v>
      </c>
      <c r="C32" s="30">
        <v>0</v>
      </c>
      <c r="D32" s="30">
        <f t="shared" si="2"/>
        <v>86075601.820000008</v>
      </c>
      <c r="E32" s="30">
        <v>86075601.820000008</v>
      </c>
      <c r="F32" s="30">
        <v>28323011.179999992</v>
      </c>
      <c r="G32" s="30">
        <v>26354977.119999994</v>
      </c>
      <c r="H32" s="30">
        <f t="shared" si="1"/>
        <v>57752590.640000015</v>
      </c>
    </row>
    <row r="33" spans="1:8" s="25" customFormat="1" ht="15" customHeight="1" x14ac:dyDescent="0.2">
      <c r="A33" s="26"/>
      <c r="B33" s="27" t="s">
        <v>34</v>
      </c>
      <c r="C33" s="28">
        <f>C34</f>
        <v>4514333778.999999</v>
      </c>
      <c r="D33" s="28">
        <f>E33-C33</f>
        <v>3006072522.3900061</v>
      </c>
      <c r="E33" s="28">
        <f t="shared" ref="E33:G33" si="5">E34</f>
        <v>7520406301.3900051</v>
      </c>
      <c r="F33" s="28">
        <f t="shared" si="5"/>
        <v>4664349968.6899977</v>
      </c>
      <c r="G33" s="28">
        <f t="shared" si="5"/>
        <v>4643210254.9500017</v>
      </c>
      <c r="H33" s="28">
        <f>E33-F33</f>
        <v>2856056332.7000074</v>
      </c>
    </row>
    <row r="34" spans="1:8" s="25" customFormat="1" ht="15" customHeight="1" x14ac:dyDescent="0.2">
      <c r="A34" s="26"/>
      <c r="B34" s="29" t="s">
        <v>34</v>
      </c>
      <c r="C34" s="30">
        <v>4514333778.999999</v>
      </c>
      <c r="D34" s="30">
        <f>E34-C34</f>
        <v>3006072522.3900061</v>
      </c>
      <c r="E34" s="30">
        <v>7520406301.3900051</v>
      </c>
      <c r="F34" s="30">
        <v>4664349968.6899977</v>
      </c>
      <c r="G34" s="30">
        <v>4643210254.9500017</v>
      </c>
      <c r="H34" s="30">
        <f>E34-F34</f>
        <v>2856056332.7000074</v>
      </c>
    </row>
    <row r="35" spans="1:8" s="25" customFormat="1" ht="9.75" customHeight="1" x14ac:dyDescent="0.2">
      <c r="A35" s="31"/>
      <c r="B35" s="32"/>
      <c r="C35" s="33"/>
      <c r="D35" s="33"/>
      <c r="E35" s="33"/>
      <c r="F35" s="33"/>
      <c r="G35" s="33"/>
      <c r="H35" s="33"/>
    </row>
    <row r="36" spans="1:8" s="25" customFormat="1" ht="18" customHeight="1" x14ac:dyDescent="0.2">
      <c r="A36" s="34"/>
      <c r="B36" s="35" t="s">
        <v>35</v>
      </c>
      <c r="C36" s="36">
        <f>SUM(C33,C16,C13,C11)</f>
        <v>71673189152.999908</v>
      </c>
      <c r="D36" s="36">
        <f t="shared" si="2"/>
        <v>5413142016.3600922</v>
      </c>
      <c r="E36" s="36">
        <f t="shared" ref="E36:G36" si="6">SUM(E33,E16,E13,E11)</f>
        <v>77086331169.360001</v>
      </c>
      <c r="F36" s="36">
        <f t="shared" si="6"/>
        <v>51134600673.38002</v>
      </c>
      <c r="G36" s="36">
        <f t="shared" si="6"/>
        <v>50095562266.910034</v>
      </c>
      <c r="H36" s="36">
        <f>E36-F36</f>
        <v>25951730495.97998</v>
      </c>
    </row>
    <row r="37" spans="1:8" s="25" customFormat="1" ht="10.5" customHeight="1" x14ac:dyDescent="0.2"/>
    <row r="38" spans="1:8" s="37" customFormat="1" ht="25.5" customHeight="1" x14ac:dyDescent="0.2">
      <c r="A38" s="13" t="s">
        <v>36</v>
      </c>
      <c r="B38" s="13"/>
      <c r="C38" s="13"/>
      <c r="D38" s="13"/>
      <c r="E38" s="13"/>
      <c r="F38" s="13"/>
      <c r="G38" s="13"/>
      <c r="H38" s="13"/>
    </row>
    <row r="39" spans="1:8" s="25" customFormat="1" ht="12" customHeight="1" x14ac:dyDescent="0.25">
      <c r="C39" s="38"/>
      <c r="D39" s="38"/>
      <c r="E39" s="38"/>
      <c r="F39" s="38"/>
      <c r="G39" s="38"/>
      <c r="H39" s="38"/>
    </row>
    <row r="40" spans="1:8" s="25" customFormat="1" x14ac:dyDescent="0.2">
      <c r="A40" s="39" t="s">
        <v>37</v>
      </c>
      <c r="C40" s="40"/>
      <c r="D40" s="40"/>
      <c r="E40" s="40"/>
      <c r="F40" s="40"/>
      <c r="G40" s="40"/>
      <c r="H40" s="40"/>
    </row>
    <row r="41" spans="1:8" x14ac:dyDescent="0.2">
      <c r="C41" s="41"/>
      <c r="D41" s="41"/>
      <c r="E41" s="41"/>
      <c r="F41" s="41"/>
      <c r="G41" s="41"/>
      <c r="H41" s="41"/>
    </row>
    <row r="42" spans="1:8" x14ac:dyDescent="0.2">
      <c r="C42" s="41"/>
      <c r="D42" s="41"/>
      <c r="E42" s="41"/>
      <c r="F42" s="41"/>
      <c r="G42" s="41"/>
      <c r="H42" s="41"/>
    </row>
    <row r="43" spans="1:8" x14ac:dyDescent="0.2">
      <c r="C43" s="41"/>
      <c r="D43" s="41"/>
      <c r="E43" s="41"/>
      <c r="F43" s="41"/>
      <c r="G43" s="41"/>
      <c r="H43" s="41"/>
    </row>
    <row r="44" spans="1:8" x14ac:dyDescent="0.2">
      <c r="C44" s="41"/>
      <c r="D44" s="41"/>
      <c r="E44" s="41"/>
      <c r="F44" s="41"/>
      <c r="G44" s="41"/>
      <c r="H44" s="41"/>
    </row>
    <row r="45" spans="1:8" x14ac:dyDescent="0.2">
      <c r="C45" s="41"/>
      <c r="D45" s="41"/>
      <c r="E45" s="41"/>
      <c r="F45" s="41"/>
      <c r="G45" s="41"/>
      <c r="H45" s="41"/>
    </row>
    <row r="46" spans="1:8" x14ac:dyDescent="0.2">
      <c r="C46" s="41"/>
      <c r="D46" s="41"/>
      <c r="E46" s="41"/>
      <c r="F46" s="41"/>
      <c r="G46" s="41"/>
      <c r="H46" s="41"/>
    </row>
    <row r="47" spans="1:8" x14ac:dyDescent="0.2">
      <c r="C47" s="41"/>
      <c r="D47" s="41"/>
      <c r="E47" s="41"/>
      <c r="F47" s="41"/>
      <c r="G47" s="41"/>
      <c r="H47" s="41"/>
    </row>
    <row r="53" spans="3:8" x14ac:dyDescent="0.2">
      <c r="C53" s="41"/>
      <c r="D53" s="41"/>
      <c r="E53" s="41"/>
      <c r="F53" s="41"/>
      <c r="G53" s="41"/>
      <c r="H53" s="41"/>
    </row>
    <row r="57" spans="3:8" x14ac:dyDescent="0.2">
      <c r="C57" s="41"/>
    </row>
  </sheetData>
  <mergeCells count="8">
    <mergeCell ref="A38:H38"/>
    <mergeCell ref="A2:H2"/>
    <mergeCell ref="A3:H3"/>
    <mergeCell ref="A4:H4"/>
    <mergeCell ref="A5:H5"/>
    <mergeCell ref="A7:B9"/>
    <mergeCell ref="C7:G7"/>
    <mergeCell ref="H7:H8"/>
  </mergeCells>
  <printOptions horizontalCentered="1"/>
  <pageMargins left="0.43307086614173229" right="0.43307086614173229" top="0.82677165354330717" bottom="0.59055118110236227" header="0.31496062992125984" footer="0.23622047244094491"/>
  <pageSetup scale="73"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Estado de Flujo de Fondos</vt:lpstr>
      <vt:lpstr>'Estado de Flujo de Fondos'!Área_de_impresión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Jose Antonio Torres Gonzalez</cp:lastModifiedBy>
  <dcterms:modified xsi:type="dcterms:W3CDTF">2023-10-25T17:44:18Z</dcterms:modified>
  <cp:category/>
</cp:coreProperties>
</file>