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lasificacion funcional " sheetId="1" r:id="rId1"/>
  </sheets>
  <definedNames>
    <definedName name="_xlnm.Print_Area" localSheetId="0">'Clasificacion funcional '!$A$1:$H$99</definedName>
    <definedName name="_xlnm.Print_Titles" localSheetId="0">'Clasificacion funcional '!$2:$9</definedName>
  </definedNames>
  <calcPr calcId="145621"/>
</workbook>
</file>

<file path=xl/calcChain.xml><?xml version="1.0" encoding="utf-8"?>
<calcChain xmlns="http://schemas.openxmlformats.org/spreadsheetml/2006/main">
  <c r="E88" i="1" l="1"/>
  <c r="H88" i="1" s="1"/>
  <c r="E87" i="1"/>
  <c r="H87" i="1" s="1"/>
  <c r="E86" i="1"/>
  <c r="E85" i="1"/>
  <c r="H85" i="1" s="1"/>
  <c r="E84" i="1"/>
  <c r="H83" i="1"/>
  <c r="E83" i="1"/>
  <c r="G82" i="1"/>
  <c r="F82" i="1"/>
  <c r="D82" i="1"/>
  <c r="C82" i="1"/>
  <c r="E82" i="1" s="1"/>
  <c r="H80" i="1"/>
  <c r="E80" i="1"/>
  <c r="H79" i="1"/>
  <c r="E79" i="1"/>
  <c r="H78" i="1"/>
  <c r="E78" i="1"/>
  <c r="E77" i="1"/>
  <c r="H77" i="1" s="1"/>
  <c r="H76" i="1"/>
  <c r="E76" i="1"/>
  <c r="E75" i="1"/>
  <c r="H75" i="1" s="1"/>
  <c r="H74" i="1"/>
  <c r="E74" i="1"/>
  <c r="E73" i="1"/>
  <c r="H73" i="1" s="1"/>
  <c r="E72" i="1"/>
  <c r="E71" i="1"/>
  <c r="H71" i="1" s="1"/>
  <c r="H70" i="1" s="1"/>
  <c r="G70" i="1"/>
  <c r="F70" i="1"/>
  <c r="D70" i="1"/>
  <c r="E70" i="1" s="1"/>
  <c r="C70" i="1"/>
  <c r="E68" i="1"/>
  <c r="H68" i="1" s="1"/>
  <c r="H67" i="1"/>
  <c r="E67" i="1"/>
  <c r="E66" i="1"/>
  <c r="H66" i="1" s="1"/>
  <c r="E65" i="1"/>
  <c r="H64" i="1"/>
  <c r="E64" i="1"/>
  <c r="E63" i="1"/>
  <c r="H63" i="1" s="1"/>
  <c r="H62" i="1"/>
  <c r="E62" i="1"/>
  <c r="E61" i="1"/>
  <c r="H61" i="1" s="1"/>
  <c r="G60" i="1"/>
  <c r="F60" i="1"/>
  <c r="E60" i="1"/>
  <c r="D60" i="1"/>
  <c r="C60" i="1"/>
  <c r="E58" i="1"/>
  <c r="H58" i="1" s="1"/>
  <c r="H57" i="1"/>
  <c r="E57" i="1"/>
  <c r="E56" i="1"/>
  <c r="H56" i="1" s="1"/>
  <c r="H55" i="1"/>
  <c r="E55" i="1"/>
  <c r="E54" i="1"/>
  <c r="H54" i="1" s="1"/>
  <c r="H53" i="1"/>
  <c r="E53" i="1"/>
  <c r="E52" i="1"/>
  <c r="H52" i="1" s="1"/>
  <c r="H51" i="1"/>
  <c r="E51" i="1"/>
  <c r="G50" i="1"/>
  <c r="G49" i="1" s="1"/>
  <c r="F50" i="1"/>
  <c r="D50" i="1"/>
  <c r="D49" i="1" s="1"/>
  <c r="C50" i="1"/>
  <c r="E50" i="1" s="1"/>
  <c r="F49" i="1"/>
  <c r="E47" i="1"/>
  <c r="H47" i="1" s="1"/>
  <c r="H46" i="1"/>
  <c r="E46" i="1"/>
  <c r="E45" i="1"/>
  <c r="H44" i="1"/>
  <c r="E44" i="1"/>
  <c r="E43" i="1"/>
  <c r="E42" i="1"/>
  <c r="H42" i="1" s="1"/>
  <c r="H41" i="1" s="1"/>
  <c r="G41" i="1"/>
  <c r="F41" i="1"/>
  <c r="E41" i="1"/>
  <c r="D41" i="1"/>
  <c r="C41" i="1"/>
  <c r="E39" i="1"/>
  <c r="H39" i="1" s="1"/>
  <c r="H38" i="1"/>
  <c r="E38" i="1"/>
  <c r="E37" i="1"/>
  <c r="H37" i="1" s="1"/>
  <c r="H36" i="1"/>
  <c r="E36" i="1"/>
  <c r="E35" i="1"/>
  <c r="H35" i="1" s="1"/>
  <c r="H34" i="1"/>
  <c r="E34" i="1"/>
  <c r="E33" i="1"/>
  <c r="H33" i="1" s="1"/>
  <c r="H32" i="1"/>
  <c r="E32" i="1"/>
  <c r="E31" i="1"/>
  <c r="H31" i="1" s="1"/>
  <c r="G30" i="1"/>
  <c r="F30" i="1"/>
  <c r="E30" i="1"/>
  <c r="D30" i="1"/>
  <c r="C30" i="1"/>
  <c r="E28" i="1"/>
  <c r="H28" i="1" s="1"/>
  <c r="H27" i="1"/>
  <c r="E27" i="1"/>
  <c r="E26" i="1"/>
  <c r="H26" i="1" s="1"/>
  <c r="H25" i="1"/>
  <c r="E25" i="1"/>
  <c r="E24" i="1"/>
  <c r="H24" i="1" s="1"/>
  <c r="H23" i="1"/>
  <c r="E23" i="1"/>
  <c r="E22" i="1"/>
  <c r="H22" i="1" s="1"/>
  <c r="G21" i="1"/>
  <c r="F21" i="1"/>
  <c r="E21" i="1"/>
  <c r="D21" i="1"/>
  <c r="C21" i="1"/>
  <c r="E19" i="1"/>
  <c r="H19" i="1" s="1"/>
  <c r="H18" i="1"/>
  <c r="E18" i="1"/>
  <c r="E17" i="1"/>
  <c r="H17" i="1" s="1"/>
  <c r="H16" i="1"/>
  <c r="E16" i="1"/>
  <c r="E15" i="1"/>
  <c r="H15" i="1" s="1"/>
  <c r="H14" i="1"/>
  <c r="E14" i="1"/>
  <c r="E13" i="1"/>
  <c r="H13" i="1" s="1"/>
  <c r="H11" i="1" s="1"/>
  <c r="H12" i="1"/>
  <c r="E12" i="1"/>
  <c r="G11" i="1"/>
  <c r="G10" i="1" s="1"/>
  <c r="F11" i="1"/>
  <c r="D11" i="1"/>
  <c r="D10" i="1" s="1"/>
  <c r="C11" i="1"/>
  <c r="C10" i="1" s="1"/>
  <c r="F10" i="1"/>
  <c r="F90" i="1" s="1"/>
  <c r="H30" i="1" l="1"/>
  <c r="H60" i="1"/>
  <c r="D90" i="1"/>
  <c r="H21" i="1"/>
  <c r="H10" i="1" s="1"/>
  <c r="H50" i="1"/>
  <c r="H82" i="1"/>
  <c r="G90" i="1"/>
  <c r="E11" i="1"/>
  <c r="E10" i="1" s="1"/>
  <c r="C49" i="1"/>
  <c r="E49" i="1" s="1"/>
  <c r="E90" i="1" l="1"/>
  <c r="H49" i="1"/>
  <c r="H90" i="1" s="1"/>
  <c r="C90" i="1"/>
</calcChain>
</file>

<file path=xl/sharedStrings.xml><?xml version="1.0" encoding="utf-8"?>
<sst xmlns="http://schemas.openxmlformats.org/spreadsheetml/2006/main" count="88" uniqueCount="64">
  <si>
    <t>Estado Analítico del Ejercicio del Presupuesto de Egresos Detallado - LDF</t>
  </si>
  <si>
    <t>Clasificación Funcional (Finalidad y Función)</t>
  </si>
  <si>
    <t>Del 1 de Enero al 30 de Septiembre del 2023</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</si>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</sst>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sz val="11"/>
      <color theme="1"/>
      <name val="Calibri"/>
      <family val="2"/>
      <scheme val="minor"/>
    </font>
    <font>
      <sz val="8"/>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10"/>
      <color rgb="FF000000"/>
      <name val="DINPro-Regular"/>
      <family val="3"/>
    </font>
    <font>
      <sz val="10"/>
      <color theme="1"/>
      <name val="Helvetica"/>
      <family val="2"/>
    </font>
    <font>
      <b/>
      <sz val="10"/>
      <color theme="0"/>
      <name val="Encode Sans"/>
      <family val="2"/>
    </font>
    <font>
      <sz val="10"/>
      <color theme="0"/>
      <name val="Encode Sans"/>
      <family val="2"/>
    </font>
    <font>
      <b/>
      <sz val="8"/>
      <name val="Encode Sans Expanded SemiBold"/>
      <family val="2"/>
    </font>
    <font>
      <sz val="7"/>
      <color theme="1"/>
      <name val="Encode Sans Expanded SemiBold"/>
      <family val="2"/>
    </font>
    <font>
      <sz val="11"/>
      <color theme="1"/>
      <name val="Encode Sans Expanded SemiBold"/>
      <family val="2"/>
    </font>
    <font>
      <b/>
      <sz val="10"/>
      <name val="Encode Sans Expanded SemiBold"/>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auto="1"/>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
      <left style="thin">
        <color rgb="FF000000"/>
      </left>
      <right style="thin">
        <color rgb="FF000000"/>
      </right>
      <top/>
      <bottom/>
      <diagonal/>
    </border>
    <border>
      <left style="thin">
        <color rgb="FF000000"/>
      </left>
      <right/>
      <top/>
      <bottom style="thin">
        <color auto="1"/>
      </bottom>
      <diagonal/>
    </border>
    <border>
      <left/>
      <right style="thin">
        <color rgb="FF000000"/>
      </right>
      <top/>
      <bottom style="thin">
        <color auto="1"/>
      </bottom>
      <diagonal/>
    </border>
    <border>
      <left style="thin">
        <color rgb="FF000000"/>
      </left>
      <right style="thin">
        <color auto="1"/>
      </right>
      <top/>
      <bottom style="thin">
        <color auto="1"/>
      </bottom>
      <diagonal/>
    </border>
  </borders>
  <cellStyleXfs count="1">
    <xf numFmtId="0" fontId="0" fillId="0" borderId="0"/>
  </cellStyleXfs>
  <cellXfs count="66">
    <xf numFmtId="0" fontId="0" fillId="0" borderId="0" xfId="0"/>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xf numFmtId="0" fontId="12" fillId="0" borderId="0" xfId="0" applyFont="1" applyFill="1" applyBorder="1" applyAlignment="1">
      <alignment vertical="center"/>
    </xf>
    <xf numFmtId="0" fontId="12" fillId="0" borderId="0" xfId="0" applyFont="1" applyFill="1" applyBorder="1"/>
    <xf numFmtId="0" fontId="11" fillId="0" borderId="0" xfId="0" applyFont="1" applyFill="1" applyBorder="1"/>
    <xf numFmtId="0" fontId="9" fillId="0" borderId="0" xfId="0" applyFont="1"/>
    <xf numFmtId="0" fontId="8" fillId="2" borderId="8" xfId="0" applyFont="1" applyFill="1" applyBorder="1" applyAlignment="1">
      <alignment horizontal="center" vertical="center"/>
    </xf>
    <xf numFmtId="0" fontId="8" fillId="2" borderId="12" xfId="0" applyFont="1" applyFill="1" applyBorder="1" applyAlignment="1">
      <alignment horizontal="center" vertical="center"/>
    </xf>
    <xf numFmtId="0" fontId="7" fillId="0" borderId="0" xfId="0" applyFont="1"/>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4" fillId="0" borderId="0" xfId="0" applyFont="1"/>
    <xf numFmtId="3" fontId="5" fillId="3" borderId="8" xfId="0" applyNumberFormat="1" applyFont="1" applyFill="1" applyBorder="1" applyAlignment="1">
      <alignment horizontal="righ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3" fontId="3" fillId="3" borderId="8" xfId="0" applyNumberFormat="1" applyFont="1" applyFill="1" applyBorder="1" applyAlignment="1" applyProtection="1">
      <alignment horizontal="right" vertical="center"/>
      <protection locked="0"/>
    </xf>
    <xf numFmtId="3" fontId="3" fillId="3" borderId="8" xfId="0" applyNumberFormat="1" applyFont="1" applyFill="1" applyBorder="1" applyAlignment="1">
      <alignment horizontal="right" vertical="center"/>
    </xf>
    <xf numFmtId="3"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3" fontId="5" fillId="3" borderId="15" xfId="0" applyNumberFormat="1" applyFont="1" applyFill="1" applyBorder="1" applyAlignment="1">
      <alignment horizontal="right" vertical="center"/>
    </xf>
    <xf numFmtId="0" fontId="3" fillId="3" borderId="8" xfId="0" applyFont="1" applyFill="1" applyBorder="1" applyAlignment="1">
      <alignment horizontal="left" vertical="center" wrapText="1"/>
    </xf>
    <xf numFmtId="3" fontId="4" fillId="0" borderId="15" xfId="0" applyNumberFormat="1" applyFont="1" applyBorder="1" applyProtection="1">
      <protection locked="0"/>
    </xf>
    <xf numFmtId="3" fontId="4" fillId="0" borderId="0" xfId="0" applyNumberFormat="1" applyFont="1" applyProtection="1">
      <protection locked="0"/>
    </xf>
    <xf numFmtId="3" fontId="3" fillId="3" borderId="15" xfId="0" applyNumberFormat="1" applyFont="1" applyFill="1" applyBorder="1" applyAlignment="1">
      <alignment vertical="center"/>
    </xf>
    <xf numFmtId="3" fontId="3" fillId="3" borderId="15"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 fontId="3" fillId="3" borderId="15" xfId="0" applyNumberFormat="1" applyFont="1" applyFill="1" applyBorder="1" applyAlignment="1" applyProtection="1">
      <alignment horizontal="right" vertical="center"/>
    </xf>
    <xf numFmtId="3" fontId="3" fillId="3" borderId="8" xfId="0" applyNumberFormat="1" applyFont="1" applyFill="1" applyBorder="1" applyAlignment="1" applyProtection="1">
      <alignment horizontal="right" vertical="center"/>
    </xf>
    <xf numFmtId="3" fontId="3" fillId="3" borderId="15" xfId="0" applyNumberFormat="1" applyFont="1" applyFill="1" applyBorder="1" applyAlignment="1" applyProtection="1">
      <alignment horizontal="right" vertical="center"/>
      <protection locked="0"/>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3" fontId="3" fillId="3" borderId="12" xfId="0" applyNumberFormat="1" applyFont="1" applyFill="1" applyBorder="1" applyAlignment="1">
      <alignment horizontal="center" vertical="center"/>
    </xf>
    <xf numFmtId="3" fontId="3" fillId="3" borderId="15" xfId="0" applyNumberFormat="1" applyFont="1" applyFill="1" applyBorder="1" applyAlignment="1">
      <alignment horizontal="right" vertical="center"/>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3" fontId="3" fillId="3" borderId="17"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1" fillId="0" borderId="0" xfId="0" applyFont="1"/>
    <xf numFmtId="0" fontId="2" fillId="0" borderId="0" xfId="0" applyFont="1" applyFill="1" applyBorder="1" applyAlignment="1" applyProtection="1">
      <alignment vertical="center"/>
    </xf>
    <xf numFmtId="0" fontId="1" fillId="0" borderId="0" xfId="0" applyFont="1" applyProtection="1">
      <protection locked="0"/>
    </xf>
    <xf numFmtId="0" fontId="0" fillId="0" borderId="0" xfId="0" applyFont="1"/>
    <xf numFmtId="0" fontId="1" fillId="0" borderId="0" xfId="0" applyFont="1" applyProtection="1">
      <protection locked="0"/>
    </xf>
    <xf numFmtId="0" fontId="1" fillId="0" borderId="0" xfId="0" applyFont="1"/>
    <xf numFmtId="3" fontId="1" fillId="0" borderId="0" xfId="0" applyNumberFormat="1" applyFont="1" applyProtection="1">
      <protection locked="0"/>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6"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3" fillId="3" borderId="7" xfId="0" applyFont="1" applyFill="1" applyBorder="1" applyAlignment="1">
      <alignment horizontal="left" vertical="center"/>
    </xf>
    <xf numFmtId="0" fontId="2" fillId="0" borderId="0" xfId="0" applyFont="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104775</xdr:rowOff>
    </xdr:from>
    <xdr:to>
      <xdr:col>1</xdr:col>
      <xdr:colOff>1853563</xdr:colOff>
      <xdr:row>4</xdr:row>
      <xdr:rowOff>62775</xdr:rowOff>
    </xdr:to>
    <xdr:pic>
      <xdr:nvPicPr>
        <xdr:cNvPr id="2" name="Imagen 3">
          <a:extLst>
            <a:ext uri="{FF2B5EF4-FFF2-40B4-BE49-F238E27FC236}">
              <a16:creationId xmlns:a16="http://schemas.microsoft.com/office/drawing/2014/main" xmlns:a14="http://schemas.microsoft.com/office/drawing/2010/main" xmlns:r="http://schemas.openxmlformats.org/officeDocument/2006/relationships" xmlns="" id="{0c8b80be-4dc7-402c-9455-a1f03651af9b}"/>
            </a:ext>
          </a:extLst>
        </xdr:cNvPr>
        <xdr:cNvPicPr>
          <a:picLocks noChangeAspect="1"/>
        </xdr:cNvPicPr>
      </xdr:nvPicPr>
      <xdr:blipFill>
        <a:blip xmlns:r="http://schemas.openxmlformats.org/officeDocument/2006/relationships" r:embed="rId1"/>
        <a:srcRect l="3007" t="5952"/>
        <a:stretch>
          <a:fillRect/>
        </a:stretch>
      </xdr:blipFill>
      <xdr:spPr>
        <a:xfrm>
          <a:off x="247650" y="219075"/>
          <a:ext cx="1962150" cy="723900"/>
        </a:xfrm>
        <a:prstGeom prst="rect">
          <a:avLst/>
        </a:prstGeom>
      </xdr:spPr>
    </xdr:pic>
    <xdr:clientData/>
  </xdr:twoCellAnchor>
  <xdr:twoCellAnchor editAs="oneCell">
    <xdr:from>
      <xdr:col>6</xdr:col>
      <xdr:colOff>828675</xdr:colOff>
      <xdr:row>0</xdr:row>
      <xdr:rowOff>104775</xdr:rowOff>
    </xdr:from>
    <xdr:to>
      <xdr:col>7</xdr:col>
      <xdr:colOff>335958</xdr:colOff>
      <xdr:row>4</xdr:row>
      <xdr:rowOff>94207</xdr:rowOff>
    </xdr:to>
    <xdr:pic>
      <xdr:nvPicPr>
        <xdr:cNvPr id="3" name="Imagen 4">
          <a:extLst>
            <a:ext uri="{FF2B5EF4-FFF2-40B4-BE49-F238E27FC236}">
              <a16:creationId xmlns:a16="http://schemas.microsoft.com/office/drawing/2014/main" xmlns:a14="http://schemas.microsoft.com/office/drawing/2010/main" xmlns:r="http://schemas.openxmlformats.org/officeDocument/2006/relationships" xmlns="" id="{b60b08fe-1b11-4d21-b1ac-e1a6affab6ef}"/>
            </a:ext>
          </a:extLst>
        </xdr:cNvPr>
        <xdr:cNvPicPr>
          <a:picLocks noChangeAspect="1"/>
        </xdr:cNvPicPr>
      </xdr:nvPicPr>
      <xdr:blipFill>
        <a:blip xmlns:r="http://schemas.openxmlformats.org/officeDocument/2006/relationships" r:embed="rId2"/>
        <a:stretch>
          <a:fillRect/>
        </a:stretch>
      </xdr:blipFill>
      <xdr:spPr>
        <a:xfrm>
          <a:off x="9925050" y="104775"/>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H107"/>
  <sheetViews>
    <sheetView showGridLines="0" tabSelected="1" workbookViewId="0">
      <selection activeCell="E98" sqref="E98"/>
    </sheetView>
  </sheetViews>
  <sheetFormatPr baseColWidth="10" defaultColWidth="11.42578125" defaultRowHeight="15" customHeight="1" x14ac:dyDescent="0.25"/>
  <cols>
    <col min="1" max="1" width="5.28515625" style="56" customWidth="1"/>
    <col min="2" max="2" width="54.5703125" style="56" customWidth="1"/>
    <col min="3" max="8" width="19.140625" style="56" customWidth="1"/>
    <col min="9" max="9" width="11.42578125" style="56" customWidth="1"/>
    <col min="10" max="16384" width="11.42578125" style="56"/>
  </cols>
  <sheetData>
    <row r="1" spans="1:8" s="15" customFormat="1" ht="9" customHeight="1" x14ac:dyDescent="0.55000000000000004"/>
    <row r="2" spans="1:8" s="16" customFormat="1" ht="22.5" customHeight="1" x14ac:dyDescent="0.2">
      <c r="A2" s="14" t="s">
        <v>0</v>
      </c>
      <c r="B2" s="14"/>
      <c r="C2" s="14"/>
      <c r="D2" s="14"/>
      <c r="E2" s="14"/>
      <c r="F2" s="14"/>
      <c r="G2" s="14"/>
      <c r="H2" s="14"/>
    </row>
    <row r="3" spans="1:8" s="17" customFormat="1" ht="19.5" customHeight="1" x14ac:dyDescent="0.55000000000000004">
      <c r="A3" s="14" t="s">
        <v>1</v>
      </c>
      <c r="B3" s="14"/>
      <c r="C3" s="14"/>
      <c r="D3" s="14"/>
      <c r="E3" s="14"/>
      <c r="F3" s="14"/>
      <c r="G3" s="14"/>
      <c r="H3" s="14"/>
    </row>
    <row r="4" spans="1:8" s="17" customFormat="1" ht="18" customHeight="1" x14ac:dyDescent="0.55000000000000004">
      <c r="A4" s="14" t="s">
        <v>2</v>
      </c>
      <c r="B4" s="14"/>
      <c r="C4" s="14"/>
      <c r="D4" s="14"/>
      <c r="E4" s="14"/>
      <c r="F4" s="14"/>
      <c r="G4" s="14"/>
      <c r="H4" s="14"/>
    </row>
    <row r="5" spans="1:8" s="18" customFormat="1" ht="19.5" customHeight="1" x14ac:dyDescent="0.15">
      <c r="A5" s="13" t="s">
        <v>3</v>
      </c>
      <c r="B5" s="13"/>
      <c r="C5" s="13"/>
      <c r="D5" s="13"/>
      <c r="E5" s="13"/>
      <c r="F5" s="13"/>
      <c r="G5" s="13"/>
      <c r="H5" s="13"/>
    </row>
    <row r="6" spans="1:8" s="19" customFormat="1" ht="20.25" x14ac:dyDescent="0.45">
      <c r="A6" s="12" t="s">
        <v>4</v>
      </c>
      <c r="B6" s="11"/>
      <c r="C6" s="6" t="s">
        <v>5</v>
      </c>
      <c r="D6" s="5"/>
      <c r="E6" s="5"/>
      <c r="F6" s="5"/>
      <c r="G6" s="4"/>
      <c r="H6" s="3" t="s">
        <v>6</v>
      </c>
    </row>
    <row r="7" spans="1:8" s="19" customFormat="1" ht="20.25" x14ac:dyDescent="0.45">
      <c r="A7" s="10"/>
      <c r="B7" s="9"/>
      <c r="C7" s="58" t="s">
        <v>7</v>
      </c>
      <c r="D7" s="20" t="s">
        <v>8</v>
      </c>
      <c r="E7" s="58" t="s">
        <v>9</v>
      </c>
      <c r="F7" s="58" t="s">
        <v>10</v>
      </c>
      <c r="G7" s="58" t="s">
        <v>11</v>
      </c>
      <c r="H7" s="2"/>
    </row>
    <row r="8" spans="1:8" s="19" customFormat="1" ht="20.25" x14ac:dyDescent="0.45">
      <c r="A8" s="8"/>
      <c r="B8" s="7"/>
      <c r="C8" s="59"/>
      <c r="D8" s="21" t="s">
        <v>12</v>
      </c>
      <c r="E8" s="59"/>
      <c r="F8" s="59"/>
      <c r="G8" s="59"/>
      <c r="H8" s="1"/>
    </row>
    <row r="9" spans="1:8" s="22" customFormat="1" ht="5.25" customHeight="1" x14ac:dyDescent="0.2">
      <c r="A9" s="62"/>
      <c r="B9" s="63"/>
      <c r="C9" s="23"/>
      <c r="D9" s="23"/>
      <c r="E9" s="23"/>
      <c r="F9" s="23"/>
      <c r="G9" s="23"/>
      <c r="H9" s="24"/>
    </row>
    <row r="10" spans="1:8" s="25" customFormat="1" ht="12.75" x14ac:dyDescent="0.2">
      <c r="A10" s="60" t="s">
        <v>13</v>
      </c>
      <c r="B10" s="61"/>
      <c r="C10" s="26">
        <f t="shared" ref="C10:H10" si="0">SUM(C11+C21+C30+C41)</f>
        <v>40812599600.000008</v>
      </c>
      <c r="D10" s="26">
        <f t="shared" si="0"/>
        <v>1472901477.6099854</v>
      </c>
      <c r="E10" s="26">
        <f t="shared" si="0"/>
        <v>42285501077.609993</v>
      </c>
      <c r="F10" s="26">
        <f t="shared" si="0"/>
        <v>27656365130.849991</v>
      </c>
      <c r="G10" s="26">
        <f t="shared" si="0"/>
        <v>26720630743.659985</v>
      </c>
      <c r="H10" s="26">
        <f t="shared" si="0"/>
        <v>14629135946.759998</v>
      </c>
    </row>
    <row r="11" spans="1:8" s="25" customFormat="1" ht="12.75" x14ac:dyDescent="0.2">
      <c r="A11" s="60" t="s">
        <v>14</v>
      </c>
      <c r="B11" s="61"/>
      <c r="C11" s="26">
        <f t="shared" ref="C11" si="1">SUM(C12:C19)</f>
        <v>12952548619.650005</v>
      </c>
      <c r="D11" s="26">
        <f t="shared" ref="D11:H11" si="2">SUM(D12:D19)</f>
        <v>784665969.00999403</v>
      </c>
      <c r="E11" s="26">
        <f t="shared" ref="E11:E47" si="3">C11+D11</f>
        <v>13737214588.66</v>
      </c>
      <c r="F11" s="26">
        <f t="shared" si="2"/>
        <v>7825794929.9000015</v>
      </c>
      <c r="G11" s="26">
        <f t="shared" si="2"/>
        <v>7555786697.920002</v>
      </c>
      <c r="H11" s="26">
        <f t="shared" si="2"/>
        <v>5911419658.7599974</v>
      </c>
    </row>
    <row r="12" spans="1:8" s="25" customFormat="1" ht="12.75" x14ac:dyDescent="0.2">
      <c r="A12" s="27"/>
      <c r="B12" s="28" t="s">
        <v>15</v>
      </c>
      <c r="C12" s="29">
        <v>346078050.92999989</v>
      </c>
      <c r="D12" s="29">
        <v>41253762.480000079</v>
      </c>
      <c r="E12" s="30">
        <f t="shared" si="3"/>
        <v>387331813.40999997</v>
      </c>
      <c r="F12" s="29">
        <v>279523301.79000002</v>
      </c>
      <c r="G12" s="29">
        <v>278503275.75000012</v>
      </c>
      <c r="H12" s="30">
        <f>E12-F12</f>
        <v>107808511.61999995</v>
      </c>
    </row>
    <row r="13" spans="1:8" s="25" customFormat="1" ht="12.75" x14ac:dyDescent="0.2">
      <c r="A13" s="27"/>
      <c r="B13" s="28" t="s">
        <v>16</v>
      </c>
      <c r="C13" s="29">
        <v>3172076025.1799998</v>
      </c>
      <c r="D13" s="29">
        <v>91730051.63999939</v>
      </c>
      <c r="E13" s="30">
        <f t="shared" si="3"/>
        <v>3263806076.8199992</v>
      </c>
      <c r="F13" s="29">
        <v>2240445164.3299985</v>
      </c>
      <c r="G13" s="29">
        <v>2205402135.5699992</v>
      </c>
      <c r="H13" s="30">
        <f t="shared" ref="H13:H19" si="4">E13-F13</f>
        <v>1023360912.4900007</v>
      </c>
    </row>
    <row r="14" spans="1:8" s="25" customFormat="1" ht="12.75" x14ac:dyDescent="0.2">
      <c r="A14" s="27"/>
      <c r="B14" s="28" t="s">
        <v>17</v>
      </c>
      <c r="C14" s="29">
        <v>1397893220.4300041</v>
      </c>
      <c r="D14" s="29">
        <v>245875263.83999467</v>
      </c>
      <c r="E14" s="30">
        <f t="shared" si="3"/>
        <v>1643768484.2699988</v>
      </c>
      <c r="F14" s="29">
        <v>1034880671.3000023</v>
      </c>
      <c r="G14" s="29">
        <v>1005365330.2200012</v>
      </c>
      <c r="H14" s="30">
        <f t="shared" si="4"/>
        <v>608887812.96999645</v>
      </c>
    </row>
    <row r="15" spans="1:8" s="25" customFormat="1" ht="12.75" x14ac:dyDescent="0.2">
      <c r="A15" s="27"/>
      <c r="B15" s="28" t="s">
        <v>18</v>
      </c>
      <c r="C15" s="29"/>
      <c r="D15" s="29">
        <v>0</v>
      </c>
      <c r="E15" s="30">
        <f t="shared" si="3"/>
        <v>0</v>
      </c>
      <c r="F15" s="29"/>
      <c r="G15" s="29"/>
      <c r="H15" s="30">
        <f t="shared" si="4"/>
        <v>0</v>
      </c>
    </row>
    <row r="16" spans="1:8" s="25" customFormat="1" ht="12.75" x14ac:dyDescent="0.2">
      <c r="A16" s="27"/>
      <c r="B16" s="28" t="s">
        <v>19</v>
      </c>
      <c r="C16" s="29">
        <v>1305008740.4799998</v>
      </c>
      <c r="D16" s="29">
        <v>520114443.65000129</v>
      </c>
      <c r="E16" s="30">
        <f t="shared" si="3"/>
        <v>1825123184.1300011</v>
      </c>
      <c r="F16" s="29">
        <v>1141002246.4699993</v>
      </c>
      <c r="G16" s="29">
        <v>1122371769.3</v>
      </c>
      <c r="H16" s="30">
        <f t="shared" si="4"/>
        <v>684120937.66000175</v>
      </c>
    </row>
    <row r="17" spans="1:8" s="25" customFormat="1" ht="12.75" x14ac:dyDescent="0.2">
      <c r="A17" s="27"/>
      <c r="B17" s="28" t="s">
        <v>20</v>
      </c>
      <c r="C17" s="29"/>
      <c r="D17" s="29">
        <v>0</v>
      </c>
      <c r="E17" s="30">
        <f t="shared" si="3"/>
        <v>0</v>
      </c>
      <c r="F17" s="29"/>
      <c r="G17" s="29"/>
      <c r="H17" s="30">
        <f t="shared" si="4"/>
        <v>0</v>
      </c>
    </row>
    <row r="18" spans="1:8" s="25" customFormat="1" ht="12.75" x14ac:dyDescent="0.2">
      <c r="A18" s="27"/>
      <c r="B18" s="28" t="s">
        <v>21</v>
      </c>
      <c r="C18" s="29">
        <v>4116794795.8500023</v>
      </c>
      <c r="D18" s="29">
        <v>145040042.00999546</v>
      </c>
      <c r="E18" s="30">
        <f t="shared" si="3"/>
        <v>4261834837.8599977</v>
      </c>
      <c r="F18" s="29">
        <v>1999342473.0300009</v>
      </c>
      <c r="G18" s="29">
        <v>1871671436.3000011</v>
      </c>
      <c r="H18" s="30">
        <f t="shared" si="4"/>
        <v>2262492364.8299971</v>
      </c>
    </row>
    <row r="19" spans="1:8" s="25" customFormat="1" ht="12.75" x14ac:dyDescent="0.2">
      <c r="A19" s="27"/>
      <c r="B19" s="28" t="s">
        <v>22</v>
      </c>
      <c r="C19" s="29">
        <v>2614697786.7799988</v>
      </c>
      <c r="D19" s="29">
        <v>-259347594.6099968</v>
      </c>
      <c r="E19" s="30">
        <f t="shared" si="3"/>
        <v>2355350192.170002</v>
      </c>
      <c r="F19" s="29">
        <v>1130601072.9800005</v>
      </c>
      <c r="G19" s="29">
        <v>1072472750.7800009</v>
      </c>
      <c r="H19" s="30">
        <f t="shared" si="4"/>
        <v>1224749119.1900015</v>
      </c>
    </row>
    <row r="20" spans="1:8" s="25" customFormat="1" ht="6" customHeight="1" x14ac:dyDescent="0.2">
      <c r="A20" s="27"/>
      <c r="B20" s="28"/>
      <c r="C20" s="31"/>
      <c r="D20" s="31"/>
      <c r="E20" s="31"/>
      <c r="F20" s="31"/>
      <c r="G20" s="31"/>
      <c r="H20" s="31"/>
    </row>
    <row r="21" spans="1:8" s="25" customFormat="1" ht="12.75" x14ac:dyDescent="0.2">
      <c r="A21" s="60" t="s">
        <v>23</v>
      </c>
      <c r="B21" s="61"/>
      <c r="C21" s="26">
        <f t="shared" ref="C21:H21" si="5">SUM(C22:C28)</f>
        <v>15649997349.380001</v>
      </c>
      <c r="D21" s="26">
        <f t="shared" si="5"/>
        <v>1443284432.3900003</v>
      </c>
      <c r="E21" s="26">
        <f t="shared" si="3"/>
        <v>17093281781.77</v>
      </c>
      <c r="F21" s="26">
        <f t="shared" si="5"/>
        <v>11351857091.42</v>
      </c>
      <c r="G21" s="26">
        <f t="shared" si="5"/>
        <v>11235416238.749996</v>
      </c>
      <c r="H21" s="26">
        <f t="shared" si="5"/>
        <v>5741424690.3500013</v>
      </c>
    </row>
    <row r="22" spans="1:8" s="25" customFormat="1" ht="12.75" x14ac:dyDescent="0.2">
      <c r="A22" s="27"/>
      <c r="B22" s="28" t="s">
        <v>24</v>
      </c>
      <c r="C22" s="29">
        <v>131621842.40999998</v>
      </c>
      <c r="D22" s="29">
        <v>62917654.680000022</v>
      </c>
      <c r="E22" s="30">
        <f t="shared" si="3"/>
        <v>194539497.09</v>
      </c>
      <c r="F22" s="29">
        <v>108081936.36999996</v>
      </c>
      <c r="G22" s="29">
        <v>102810541.79999998</v>
      </c>
      <c r="H22" s="30">
        <f t="shared" ref="H22:H28" si="6">E22-F22</f>
        <v>86457560.720000044</v>
      </c>
    </row>
    <row r="23" spans="1:8" s="25" customFormat="1" ht="12.75" x14ac:dyDescent="0.2">
      <c r="A23" s="27"/>
      <c r="B23" s="28" t="s">
        <v>25</v>
      </c>
      <c r="C23" s="29">
        <v>563197189.20000005</v>
      </c>
      <c r="D23" s="29">
        <v>91658571.279999733</v>
      </c>
      <c r="E23" s="30">
        <f t="shared" si="3"/>
        <v>654855760.47999978</v>
      </c>
      <c r="F23" s="29">
        <v>377790243.06000018</v>
      </c>
      <c r="G23" s="29">
        <v>370362164.63000023</v>
      </c>
      <c r="H23" s="30">
        <f t="shared" si="6"/>
        <v>277065517.4199996</v>
      </c>
    </row>
    <row r="24" spans="1:8" s="25" customFormat="1" ht="12.75" x14ac:dyDescent="0.2">
      <c r="A24" s="27"/>
      <c r="B24" s="28" t="s">
        <v>26</v>
      </c>
      <c r="C24" s="29">
        <v>3756467176.0499997</v>
      </c>
      <c r="D24" s="29">
        <v>240163723.20000076</v>
      </c>
      <c r="E24" s="30">
        <f t="shared" si="3"/>
        <v>3996630899.2500005</v>
      </c>
      <c r="F24" s="29">
        <v>2820910356.1200004</v>
      </c>
      <c r="G24" s="29">
        <v>2820910356.1200004</v>
      </c>
      <c r="H24" s="30">
        <f t="shared" si="6"/>
        <v>1175720543.1300001</v>
      </c>
    </row>
    <row r="25" spans="1:8" s="25" customFormat="1" ht="12.75" x14ac:dyDescent="0.2">
      <c r="A25" s="27"/>
      <c r="B25" s="32" t="s">
        <v>27</v>
      </c>
      <c r="C25" s="29">
        <v>356914349.53999996</v>
      </c>
      <c r="D25" s="29">
        <v>150963624.96000004</v>
      </c>
      <c r="E25" s="30">
        <f t="shared" si="3"/>
        <v>507877974.5</v>
      </c>
      <c r="F25" s="29">
        <v>376682395.22999984</v>
      </c>
      <c r="G25" s="29">
        <v>375042216.88999999</v>
      </c>
      <c r="H25" s="30">
        <f t="shared" si="6"/>
        <v>131195579.27000016</v>
      </c>
    </row>
    <row r="26" spans="1:8" s="25" customFormat="1" ht="12.75" x14ac:dyDescent="0.2">
      <c r="A26" s="27"/>
      <c r="B26" s="28" t="s">
        <v>28</v>
      </c>
      <c r="C26" s="29">
        <v>9003029884.4099998</v>
      </c>
      <c r="D26" s="29">
        <v>652978424.77000046</v>
      </c>
      <c r="E26" s="30">
        <f t="shared" si="3"/>
        <v>9656008309.1800003</v>
      </c>
      <c r="F26" s="29">
        <v>6364111492.1499987</v>
      </c>
      <c r="G26" s="29">
        <v>6295082915.5299969</v>
      </c>
      <c r="H26" s="30">
        <f t="shared" si="6"/>
        <v>3291896817.0300016</v>
      </c>
    </row>
    <row r="27" spans="1:8" s="25" customFormat="1" ht="12.75" x14ac:dyDescent="0.2">
      <c r="A27" s="27"/>
      <c r="B27" s="28" t="s">
        <v>29</v>
      </c>
      <c r="C27" s="29">
        <v>1339300293.4200003</v>
      </c>
      <c r="D27" s="29">
        <v>276183401.06999946</v>
      </c>
      <c r="E27" s="30">
        <f t="shared" si="3"/>
        <v>1615483694.4899998</v>
      </c>
      <c r="F27" s="29">
        <v>1003762819.6599996</v>
      </c>
      <c r="G27" s="29">
        <v>995684198.14999962</v>
      </c>
      <c r="H27" s="30">
        <f t="shared" si="6"/>
        <v>611720874.83000016</v>
      </c>
    </row>
    <row r="28" spans="1:8" s="25" customFormat="1" ht="12.75" x14ac:dyDescent="0.2">
      <c r="A28" s="27"/>
      <c r="B28" s="28" t="s">
        <v>30</v>
      </c>
      <c r="C28" s="29">
        <v>499466614.34999985</v>
      </c>
      <c r="D28" s="29">
        <v>-31580967.570000112</v>
      </c>
      <c r="E28" s="30">
        <f t="shared" si="3"/>
        <v>467885646.77999973</v>
      </c>
      <c r="F28" s="29">
        <v>300517848.82999969</v>
      </c>
      <c r="G28" s="29">
        <v>275523845.63</v>
      </c>
      <c r="H28" s="30">
        <f t="shared" si="6"/>
        <v>167367797.95000005</v>
      </c>
    </row>
    <row r="29" spans="1:8" s="25" customFormat="1" ht="6.75" customHeight="1" x14ac:dyDescent="0.2">
      <c r="A29" s="27"/>
      <c r="B29" s="28"/>
      <c r="C29" s="31"/>
      <c r="D29" s="31"/>
      <c r="E29" s="31"/>
      <c r="F29" s="31"/>
      <c r="G29" s="31"/>
      <c r="H29" s="31"/>
    </row>
    <row r="30" spans="1:8" s="25" customFormat="1" ht="12.75" x14ac:dyDescent="0.2">
      <c r="A30" s="60" t="s">
        <v>31</v>
      </c>
      <c r="B30" s="61"/>
      <c r="C30" s="33">
        <f t="shared" ref="C30:H30" si="7">SUM(C31:C39)</f>
        <v>1389674256.2499998</v>
      </c>
      <c r="D30" s="33">
        <f t="shared" si="7"/>
        <v>75109616.159999639</v>
      </c>
      <c r="E30" s="33">
        <f t="shared" si="3"/>
        <v>1464783872.4099994</v>
      </c>
      <c r="F30" s="33">
        <f t="shared" si="7"/>
        <v>788038761.61999989</v>
      </c>
      <c r="G30" s="33">
        <f t="shared" si="7"/>
        <v>731932024.27999997</v>
      </c>
      <c r="H30" s="33">
        <f t="shared" si="7"/>
        <v>676745110.78999949</v>
      </c>
    </row>
    <row r="31" spans="1:8" s="25" customFormat="1" ht="17.25" customHeight="1" x14ac:dyDescent="0.2">
      <c r="A31" s="27"/>
      <c r="B31" s="34" t="s">
        <v>32</v>
      </c>
      <c r="C31" s="29">
        <v>140225705.15000021</v>
      </c>
      <c r="D31" s="29">
        <v>70795992.149999529</v>
      </c>
      <c r="E31" s="30">
        <f t="shared" si="3"/>
        <v>211021697.29999974</v>
      </c>
      <c r="F31" s="29">
        <v>133791122.99999994</v>
      </c>
      <c r="G31" s="29">
        <v>130291410.74999993</v>
      </c>
      <c r="H31" s="30">
        <f t="shared" ref="H31:H39" si="8">E31-F31</f>
        <v>77230574.299999803</v>
      </c>
    </row>
    <row r="32" spans="1:8" s="25" customFormat="1" ht="12.75" x14ac:dyDescent="0.2">
      <c r="A32" s="27"/>
      <c r="B32" s="28" t="s">
        <v>33</v>
      </c>
      <c r="C32" s="29">
        <v>348900728.86999965</v>
      </c>
      <c r="D32" s="29">
        <v>147196277.57000011</v>
      </c>
      <c r="E32" s="30">
        <f t="shared" si="3"/>
        <v>496097006.43999976</v>
      </c>
      <c r="F32" s="29">
        <v>282028164.49000001</v>
      </c>
      <c r="G32" s="29">
        <v>232343777.57000005</v>
      </c>
      <c r="H32" s="30">
        <f t="shared" si="8"/>
        <v>214068841.94999975</v>
      </c>
    </row>
    <row r="33" spans="1:8" s="25" customFormat="1" ht="12.75" x14ac:dyDescent="0.2">
      <c r="A33" s="27"/>
      <c r="B33" s="28" t="s">
        <v>34</v>
      </c>
      <c r="C33" s="29">
        <v>55221423.249999993</v>
      </c>
      <c r="D33" s="29">
        <v>3159721.900000006</v>
      </c>
      <c r="E33" s="30">
        <f t="shared" si="3"/>
        <v>58381145.149999999</v>
      </c>
      <c r="F33" s="29">
        <v>34856517.090000004</v>
      </c>
      <c r="G33" s="29">
        <v>34420878.810000002</v>
      </c>
      <c r="H33" s="30">
        <f t="shared" si="8"/>
        <v>23524628.059999995</v>
      </c>
    </row>
    <row r="34" spans="1:8" s="25" customFormat="1" ht="12.75" x14ac:dyDescent="0.2">
      <c r="A34" s="27"/>
      <c r="B34" s="28" t="s">
        <v>35</v>
      </c>
      <c r="C34" s="29"/>
      <c r="D34" s="29">
        <v>0</v>
      </c>
      <c r="E34" s="30">
        <f t="shared" si="3"/>
        <v>0</v>
      </c>
      <c r="F34" s="29"/>
      <c r="G34" s="29"/>
      <c r="H34" s="30">
        <f t="shared" si="8"/>
        <v>0</v>
      </c>
    </row>
    <row r="35" spans="1:8" s="25" customFormat="1" ht="12.75" x14ac:dyDescent="0.2">
      <c r="A35" s="27"/>
      <c r="B35" s="28" t="s">
        <v>36</v>
      </c>
      <c r="C35" s="29">
        <v>80120972.670000002</v>
      </c>
      <c r="D35" s="29">
        <v>13961624.039999977</v>
      </c>
      <c r="E35" s="30">
        <f t="shared" si="3"/>
        <v>94082596.709999979</v>
      </c>
      <c r="F35" s="29">
        <v>71217590.899999991</v>
      </c>
      <c r="G35" s="29">
        <v>69703926.129999965</v>
      </c>
      <c r="H35" s="30">
        <f t="shared" si="8"/>
        <v>22865005.809999987</v>
      </c>
    </row>
    <row r="36" spans="1:8" s="25" customFormat="1" ht="12.75" x14ac:dyDescent="0.2">
      <c r="A36" s="27"/>
      <c r="B36" s="28" t="s">
        <v>37</v>
      </c>
      <c r="C36" s="29"/>
      <c r="D36" s="29">
        <v>0</v>
      </c>
      <c r="E36" s="30">
        <f t="shared" si="3"/>
        <v>0</v>
      </c>
      <c r="F36" s="29"/>
      <c r="G36" s="29"/>
      <c r="H36" s="30">
        <f t="shared" si="8"/>
        <v>0</v>
      </c>
    </row>
    <row r="37" spans="1:8" s="25" customFormat="1" ht="12.75" x14ac:dyDescent="0.2">
      <c r="A37" s="27"/>
      <c r="B37" s="28" t="s">
        <v>38</v>
      </c>
      <c r="C37" s="29">
        <v>115600828.73999995</v>
      </c>
      <c r="D37" s="29">
        <v>11990845.430000037</v>
      </c>
      <c r="E37" s="30">
        <f t="shared" si="3"/>
        <v>127591674.16999999</v>
      </c>
      <c r="F37" s="29">
        <v>52594944.74000001</v>
      </c>
      <c r="G37" s="29">
        <v>51798844.999999985</v>
      </c>
      <c r="H37" s="30">
        <f t="shared" si="8"/>
        <v>74996729.429999977</v>
      </c>
    </row>
    <row r="38" spans="1:8" s="25" customFormat="1" ht="12.75" x14ac:dyDescent="0.2">
      <c r="A38" s="27"/>
      <c r="B38" s="28" t="s">
        <v>39</v>
      </c>
      <c r="C38" s="29">
        <v>10113819.970000001</v>
      </c>
      <c r="D38" s="29">
        <v>140614.06999999844</v>
      </c>
      <c r="E38" s="30">
        <f t="shared" si="3"/>
        <v>10254434.039999999</v>
      </c>
      <c r="F38" s="29">
        <v>6723654.0300000003</v>
      </c>
      <c r="G38" s="29">
        <v>6626897.1100000003</v>
      </c>
      <c r="H38" s="30">
        <f t="shared" si="8"/>
        <v>3530780.0099999988</v>
      </c>
    </row>
    <row r="39" spans="1:8" s="25" customFormat="1" ht="12.75" x14ac:dyDescent="0.2">
      <c r="A39" s="27"/>
      <c r="B39" s="28" t="s">
        <v>40</v>
      </c>
      <c r="C39" s="29">
        <v>639490777.5999999</v>
      </c>
      <c r="D39" s="29">
        <v>-172135459</v>
      </c>
      <c r="E39" s="30">
        <f t="shared" si="3"/>
        <v>467355318.5999999</v>
      </c>
      <c r="F39" s="29">
        <v>206826767.36999995</v>
      </c>
      <c r="G39" s="29">
        <v>206746288.91</v>
      </c>
      <c r="H39" s="30">
        <f t="shared" si="8"/>
        <v>260528551.22999996</v>
      </c>
    </row>
    <row r="40" spans="1:8" s="25" customFormat="1" ht="6.75" customHeight="1" x14ac:dyDescent="0.2">
      <c r="A40" s="27"/>
      <c r="B40" s="28"/>
      <c r="C40" s="31"/>
      <c r="D40" s="31"/>
      <c r="E40" s="31"/>
      <c r="F40" s="31"/>
      <c r="G40" s="31"/>
      <c r="H40" s="31"/>
    </row>
    <row r="41" spans="1:8" s="25" customFormat="1" ht="12.75" x14ac:dyDescent="0.2">
      <c r="A41" s="60" t="s">
        <v>41</v>
      </c>
      <c r="B41" s="61"/>
      <c r="C41" s="33">
        <f t="shared" ref="C41:H41" si="9">SUM(C42:C47)</f>
        <v>10820379374.720001</v>
      </c>
      <c r="D41" s="33">
        <f t="shared" si="9"/>
        <v>-830158539.95000875</v>
      </c>
      <c r="E41" s="33">
        <f t="shared" si="3"/>
        <v>9990220834.7699928</v>
      </c>
      <c r="F41" s="33">
        <f t="shared" si="9"/>
        <v>7690674347.9099903</v>
      </c>
      <c r="G41" s="33">
        <f t="shared" si="9"/>
        <v>7197495782.7099886</v>
      </c>
      <c r="H41" s="26">
        <f t="shared" si="9"/>
        <v>2299546486.8600016</v>
      </c>
    </row>
    <row r="42" spans="1:8" s="25" customFormat="1" ht="12.75" x14ac:dyDescent="0.2">
      <c r="A42" s="64"/>
      <c r="B42" s="28" t="s">
        <v>42</v>
      </c>
      <c r="C42" s="35">
        <v>3013536624.8800006</v>
      </c>
      <c r="D42" s="36">
        <v>-300000000.00000095</v>
      </c>
      <c r="E42" s="37">
        <f t="shared" si="3"/>
        <v>2713536624.8799996</v>
      </c>
      <c r="F42" s="35">
        <v>1811371283.55</v>
      </c>
      <c r="G42" s="35">
        <v>1811371283.55</v>
      </c>
      <c r="H42" s="30">
        <f t="shared" ref="H42" si="10">E42-F42</f>
        <v>902165341.32999969</v>
      </c>
    </row>
    <row r="43" spans="1:8" s="25" customFormat="1" ht="12.75" x14ac:dyDescent="0.2">
      <c r="A43" s="64"/>
      <c r="B43" s="28" t="s">
        <v>43</v>
      </c>
      <c r="C43" s="38"/>
      <c r="D43" s="39">
        <v>0</v>
      </c>
      <c r="E43" s="38">
        <f t="shared" si="3"/>
        <v>0</v>
      </c>
      <c r="F43" s="38"/>
      <c r="G43" s="38"/>
      <c r="H43" s="39"/>
    </row>
    <row r="44" spans="1:8" s="25" customFormat="1" ht="12.75" x14ac:dyDescent="0.2">
      <c r="A44" s="64"/>
      <c r="B44" s="28" t="s">
        <v>44</v>
      </c>
      <c r="C44" s="35">
        <v>6806791977</v>
      </c>
      <c r="D44" s="36">
        <v>262668845.19999218</v>
      </c>
      <c r="E44" s="37">
        <f t="shared" si="3"/>
        <v>7069460822.1999922</v>
      </c>
      <c r="F44" s="35">
        <v>5672079676.6699905</v>
      </c>
      <c r="G44" s="35">
        <v>5182135491.0099888</v>
      </c>
      <c r="H44" s="30">
        <f t="shared" ref="H44" si="11">E44-F44</f>
        <v>1397381145.5300016</v>
      </c>
    </row>
    <row r="45" spans="1:8" s="25" customFormat="1" ht="12.75" x14ac:dyDescent="0.2">
      <c r="A45" s="64"/>
      <c r="B45" s="28" t="s">
        <v>45</v>
      </c>
      <c r="C45" s="40"/>
      <c r="D45" s="41">
        <v>0</v>
      </c>
      <c r="E45" s="40">
        <f t="shared" si="3"/>
        <v>0</v>
      </c>
      <c r="F45" s="40"/>
      <c r="G45" s="40"/>
      <c r="H45" s="41"/>
    </row>
    <row r="46" spans="1:8" s="25" customFormat="1" ht="12.75" x14ac:dyDescent="0.2">
      <c r="A46" s="27"/>
      <c r="B46" s="28" t="s">
        <v>46</v>
      </c>
      <c r="C46" s="42"/>
      <c r="D46" s="29">
        <v>0</v>
      </c>
      <c r="E46" s="37">
        <f t="shared" si="3"/>
        <v>0</v>
      </c>
      <c r="F46" s="42"/>
      <c r="G46" s="42"/>
      <c r="H46" s="30">
        <f t="shared" ref="H46:H47" si="12">E46-F46</f>
        <v>0</v>
      </c>
    </row>
    <row r="47" spans="1:8" s="25" customFormat="1" ht="12.75" x14ac:dyDescent="0.2">
      <c r="A47" s="27"/>
      <c r="B47" s="28" t="s">
        <v>47</v>
      </c>
      <c r="C47" s="35">
        <v>1000050772.84</v>
      </c>
      <c r="D47" s="36">
        <v>-792827385.14999998</v>
      </c>
      <c r="E47" s="37">
        <f t="shared" si="3"/>
        <v>207223387.69000006</v>
      </c>
      <c r="F47" s="35">
        <v>207223387.69000003</v>
      </c>
      <c r="G47" s="35">
        <v>203989008.15000001</v>
      </c>
      <c r="H47" s="30">
        <f t="shared" si="12"/>
        <v>0</v>
      </c>
    </row>
    <row r="48" spans="1:8" s="25" customFormat="1" ht="5.25" customHeight="1" x14ac:dyDescent="0.2">
      <c r="A48" s="43"/>
      <c r="B48" s="44"/>
      <c r="C48" s="45"/>
      <c r="D48" s="45"/>
      <c r="E48" s="45"/>
      <c r="F48" s="45"/>
      <c r="G48" s="45"/>
      <c r="H48" s="45"/>
    </row>
    <row r="49" spans="1:8" s="25" customFormat="1" ht="12.75" x14ac:dyDescent="0.2">
      <c r="A49" s="60" t="s">
        <v>48</v>
      </c>
      <c r="B49" s="61"/>
      <c r="C49" s="26">
        <f>SUM(C50+C60+C70+C82)</f>
        <v>30860589553.000008</v>
      </c>
      <c r="D49" s="26">
        <f t="shared" ref="D49:H49" si="13">SUM(D50+D60+D70+D82)</f>
        <v>3940240538.7499828</v>
      </c>
      <c r="E49" s="26">
        <f t="shared" ref="E49:E68" si="14">C49+D49</f>
        <v>34800830091.749992</v>
      </c>
      <c r="F49" s="26">
        <f t="shared" si="13"/>
        <v>23478235542.530003</v>
      </c>
      <c r="G49" s="26">
        <f t="shared" si="13"/>
        <v>23374931523.250004</v>
      </c>
      <c r="H49" s="26">
        <f t="shared" si="13"/>
        <v>11322594549.219988</v>
      </c>
    </row>
    <row r="50" spans="1:8" s="25" customFormat="1" ht="12.75" x14ac:dyDescent="0.2">
      <c r="A50" s="60" t="s">
        <v>14</v>
      </c>
      <c r="B50" s="61"/>
      <c r="C50" s="26">
        <f>SUM(C51:C58)</f>
        <v>417399707.26999998</v>
      </c>
      <c r="D50" s="26">
        <f t="shared" ref="D50:H50" si="15">SUM(D51:D58)</f>
        <v>485639431.05999988</v>
      </c>
      <c r="E50" s="26">
        <f t="shared" si="14"/>
        <v>903039138.32999992</v>
      </c>
      <c r="F50" s="26">
        <f t="shared" si="15"/>
        <v>296281514.83000004</v>
      </c>
      <c r="G50" s="26">
        <f t="shared" si="15"/>
        <v>292184534.83000004</v>
      </c>
      <c r="H50" s="26">
        <f t="shared" si="15"/>
        <v>606757623.49999976</v>
      </c>
    </row>
    <row r="51" spans="1:8" s="25" customFormat="1" ht="12.75" x14ac:dyDescent="0.2">
      <c r="A51" s="27"/>
      <c r="B51" s="28" t="s">
        <v>49</v>
      </c>
      <c r="C51" s="29">
        <v>0</v>
      </c>
      <c r="D51" s="29">
        <v>469000</v>
      </c>
      <c r="E51" s="30">
        <f t="shared" si="14"/>
        <v>469000</v>
      </c>
      <c r="F51" s="29">
        <v>469000</v>
      </c>
      <c r="G51" s="29">
        <v>469000</v>
      </c>
      <c r="H51" s="30">
        <f t="shared" ref="H51:H58" si="16">E51-F51</f>
        <v>0</v>
      </c>
    </row>
    <row r="52" spans="1:8" s="25" customFormat="1" ht="12.75" x14ac:dyDescent="0.2">
      <c r="A52" s="27"/>
      <c r="B52" s="28" t="s">
        <v>16</v>
      </c>
      <c r="C52" s="29">
        <v>9380500</v>
      </c>
      <c r="D52" s="29">
        <v>17105513.010000002</v>
      </c>
      <c r="E52" s="30">
        <f t="shared" si="14"/>
        <v>26486013.010000002</v>
      </c>
      <c r="F52" s="29">
        <v>0</v>
      </c>
      <c r="G52" s="29">
        <v>0</v>
      </c>
      <c r="H52" s="30">
        <f t="shared" si="16"/>
        <v>26486013.010000002</v>
      </c>
    </row>
    <row r="53" spans="1:8" s="25" customFormat="1" ht="12.75" x14ac:dyDescent="0.2">
      <c r="A53" s="27"/>
      <c r="B53" s="28" t="s">
        <v>50</v>
      </c>
      <c r="C53" s="29">
        <v>0</v>
      </c>
      <c r="D53" s="29">
        <v>27282657.719999999</v>
      </c>
      <c r="E53" s="30">
        <f t="shared" si="14"/>
        <v>27282657.719999999</v>
      </c>
      <c r="F53" s="29">
        <v>382639.95</v>
      </c>
      <c r="G53" s="29">
        <v>266694.01</v>
      </c>
      <c r="H53" s="30">
        <f t="shared" si="16"/>
        <v>26900017.77</v>
      </c>
    </row>
    <row r="54" spans="1:8" s="25" customFormat="1" ht="12.75" x14ac:dyDescent="0.2">
      <c r="A54" s="27"/>
      <c r="B54" s="28" t="s">
        <v>18</v>
      </c>
      <c r="C54" s="29"/>
      <c r="D54" s="29">
        <v>0</v>
      </c>
      <c r="E54" s="30">
        <f t="shared" si="14"/>
        <v>0</v>
      </c>
      <c r="F54" s="29"/>
      <c r="G54" s="29"/>
      <c r="H54" s="30">
        <f t="shared" si="16"/>
        <v>0</v>
      </c>
    </row>
    <row r="55" spans="1:8" s="25" customFormat="1" ht="12.75" x14ac:dyDescent="0.2">
      <c r="A55" s="27"/>
      <c r="B55" s="28" t="s">
        <v>19</v>
      </c>
      <c r="C55" s="29">
        <v>0</v>
      </c>
      <c r="D55" s="29">
        <v>218963670.31</v>
      </c>
      <c r="E55" s="30">
        <f t="shared" si="14"/>
        <v>218963670.31</v>
      </c>
      <c r="F55" s="29">
        <v>169266080.31</v>
      </c>
      <c r="G55" s="29">
        <v>169266080.31</v>
      </c>
      <c r="H55" s="30">
        <f t="shared" si="16"/>
        <v>49697590</v>
      </c>
    </row>
    <row r="56" spans="1:8" s="25" customFormat="1" ht="12.75" x14ac:dyDescent="0.2">
      <c r="A56" s="27"/>
      <c r="B56" s="28" t="s">
        <v>51</v>
      </c>
      <c r="C56" s="29"/>
      <c r="D56" s="29">
        <v>0</v>
      </c>
      <c r="E56" s="30">
        <f t="shared" si="14"/>
        <v>0</v>
      </c>
      <c r="F56" s="29"/>
      <c r="G56" s="29"/>
      <c r="H56" s="30">
        <f t="shared" si="16"/>
        <v>0</v>
      </c>
    </row>
    <row r="57" spans="1:8" s="25" customFormat="1" ht="12.75" x14ac:dyDescent="0.2">
      <c r="A57" s="27"/>
      <c r="B57" s="28" t="s">
        <v>21</v>
      </c>
      <c r="C57" s="29">
        <v>408019207.26999998</v>
      </c>
      <c r="D57" s="29">
        <v>183388993.61999989</v>
      </c>
      <c r="E57" s="30">
        <f t="shared" si="14"/>
        <v>591408200.88999987</v>
      </c>
      <c r="F57" s="29">
        <v>106379936.57000004</v>
      </c>
      <c r="G57" s="29">
        <v>102398902.51000002</v>
      </c>
      <c r="H57" s="30">
        <f t="shared" si="16"/>
        <v>485028264.31999981</v>
      </c>
    </row>
    <row r="58" spans="1:8" s="25" customFormat="1" ht="12.75" x14ac:dyDescent="0.2">
      <c r="A58" s="27"/>
      <c r="B58" s="28" t="s">
        <v>52</v>
      </c>
      <c r="C58" s="29">
        <v>0</v>
      </c>
      <c r="D58" s="29">
        <v>38429596.399999999</v>
      </c>
      <c r="E58" s="30">
        <f t="shared" si="14"/>
        <v>38429596.399999999</v>
      </c>
      <c r="F58" s="29">
        <v>19783858</v>
      </c>
      <c r="G58" s="29">
        <v>19783858</v>
      </c>
      <c r="H58" s="30">
        <f t="shared" si="16"/>
        <v>18645738.399999999</v>
      </c>
    </row>
    <row r="59" spans="1:8" s="25" customFormat="1" ht="6" customHeight="1" x14ac:dyDescent="0.2">
      <c r="A59" s="27"/>
      <c r="B59" s="28"/>
      <c r="C59" s="31"/>
      <c r="D59" s="31"/>
      <c r="E59" s="31"/>
      <c r="F59" s="31"/>
      <c r="G59" s="31"/>
      <c r="H59" s="31"/>
    </row>
    <row r="60" spans="1:8" s="25" customFormat="1" ht="12.75" x14ac:dyDescent="0.2">
      <c r="A60" s="60" t="s">
        <v>53</v>
      </c>
      <c r="B60" s="61"/>
      <c r="C60" s="26">
        <f t="shared" ref="C60:H60" si="17">SUM(C61:C68)</f>
        <v>25335743695.150005</v>
      </c>
      <c r="D60" s="26">
        <f t="shared" si="17"/>
        <v>2565941640.6299839</v>
      </c>
      <c r="E60" s="26">
        <f t="shared" si="14"/>
        <v>27901685335.779991</v>
      </c>
      <c r="F60" s="26">
        <f t="shared" si="17"/>
        <v>18581933766.200001</v>
      </c>
      <c r="G60" s="26">
        <f t="shared" si="17"/>
        <v>18484648231.020004</v>
      </c>
      <c r="H60" s="26">
        <f t="shared" si="17"/>
        <v>9319751569.5799885</v>
      </c>
    </row>
    <row r="61" spans="1:8" s="25" customFormat="1" ht="12.75" x14ac:dyDescent="0.2">
      <c r="A61" s="27"/>
      <c r="B61" s="28" t="s">
        <v>54</v>
      </c>
      <c r="C61" s="29">
        <v>0</v>
      </c>
      <c r="D61" s="29">
        <v>632000</v>
      </c>
      <c r="E61" s="30">
        <f t="shared" si="14"/>
        <v>632000</v>
      </c>
      <c r="F61" s="29">
        <v>614251.88</v>
      </c>
      <c r="G61" s="29">
        <v>610786.88</v>
      </c>
      <c r="H61" s="30">
        <f t="shared" ref="H61:H68" si="18">E61-F61</f>
        <v>17748.119999999995</v>
      </c>
    </row>
    <row r="62" spans="1:8" s="25" customFormat="1" ht="12.75" x14ac:dyDescent="0.2">
      <c r="A62" s="27"/>
      <c r="B62" s="28" t="s">
        <v>25</v>
      </c>
      <c r="C62" s="29">
        <v>2577296759.6999998</v>
      </c>
      <c r="D62" s="29">
        <v>318237000.59000063</v>
      </c>
      <c r="E62" s="30">
        <f t="shared" si="14"/>
        <v>2895533760.2900004</v>
      </c>
      <c r="F62" s="29">
        <v>659320189.12000012</v>
      </c>
      <c r="G62" s="29">
        <v>642713544.59000015</v>
      </c>
      <c r="H62" s="30">
        <f t="shared" si="18"/>
        <v>2236213571.1700001</v>
      </c>
    </row>
    <row r="63" spans="1:8" s="25" customFormat="1" ht="12.75" x14ac:dyDescent="0.2">
      <c r="A63" s="27"/>
      <c r="B63" s="28" t="s">
        <v>26</v>
      </c>
      <c r="C63" s="29">
        <v>3947207772.3600001</v>
      </c>
      <c r="D63" s="29">
        <v>1164701463.2600007</v>
      </c>
      <c r="E63" s="30">
        <f t="shared" si="14"/>
        <v>5111909235.6200008</v>
      </c>
      <c r="F63" s="29">
        <v>3629907931.5999994</v>
      </c>
      <c r="G63" s="29">
        <v>3629907931.5999994</v>
      </c>
      <c r="H63" s="30">
        <f t="shared" si="18"/>
        <v>1482001304.0200014</v>
      </c>
    </row>
    <row r="64" spans="1:8" s="25" customFormat="1" ht="12.75" x14ac:dyDescent="0.2">
      <c r="A64" s="64"/>
      <c r="B64" s="28" t="s">
        <v>55</v>
      </c>
      <c r="C64" s="29">
        <v>4472758</v>
      </c>
      <c r="D64" s="29">
        <v>110817991.11000001</v>
      </c>
      <c r="E64" s="30">
        <f t="shared" si="14"/>
        <v>115290749.11000001</v>
      </c>
      <c r="F64" s="29">
        <v>25927696.770000003</v>
      </c>
      <c r="G64" s="29">
        <v>25927696.770000003</v>
      </c>
      <c r="H64" s="30">
        <f t="shared" si="18"/>
        <v>89363052.340000004</v>
      </c>
    </row>
    <row r="65" spans="1:8" s="25" customFormat="1" ht="12.75" x14ac:dyDescent="0.2">
      <c r="A65" s="64"/>
      <c r="B65" s="28" t="s">
        <v>56</v>
      </c>
      <c r="C65" s="30"/>
      <c r="D65" s="30">
        <v>0</v>
      </c>
      <c r="E65" s="30">
        <f t="shared" si="14"/>
        <v>0</v>
      </c>
      <c r="F65" s="30"/>
      <c r="G65" s="30"/>
      <c r="H65" s="30"/>
    </row>
    <row r="66" spans="1:8" s="25" customFormat="1" ht="12.75" x14ac:dyDescent="0.2">
      <c r="A66" s="27"/>
      <c r="B66" s="28" t="s">
        <v>28</v>
      </c>
      <c r="C66" s="29">
        <v>18345227641.180008</v>
      </c>
      <c r="D66" s="29">
        <v>868218707.96998215</v>
      </c>
      <c r="E66" s="30">
        <f t="shared" si="14"/>
        <v>19213446349.14999</v>
      </c>
      <c r="F66" s="29">
        <v>13926178910.230003</v>
      </c>
      <c r="G66" s="29">
        <v>13849079217.820004</v>
      </c>
      <c r="H66" s="30">
        <f t="shared" si="18"/>
        <v>5287267438.9199867</v>
      </c>
    </row>
    <row r="67" spans="1:8" s="25" customFormat="1" ht="12.75" x14ac:dyDescent="0.2">
      <c r="A67" s="27"/>
      <c r="B67" s="28" t="s">
        <v>57</v>
      </c>
      <c r="C67" s="29">
        <v>461538763.90999997</v>
      </c>
      <c r="D67" s="29">
        <v>103334477.70000005</v>
      </c>
      <c r="E67" s="30">
        <f t="shared" si="14"/>
        <v>564873241.61000001</v>
      </c>
      <c r="F67" s="29">
        <v>339984786.60000002</v>
      </c>
      <c r="G67" s="29">
        <v>336409053.36000001</v>
      </c>
      <c r="H67" s="30">
        <f t="shared" si="18"/>
        <v>224888455.00999999</v>
      </c>
    </row>
    <row r="68" spans="1:8" s="25" customFormat="1" ht="12.75" x14ac:dyDescent="0.2">
      <c r="A68" s="27"/>
      <c r="B68" s="28" t="s">
        <v>30</v>
      </c>
      <c r="C68" s="29">
        <v>0</v>
      </c>
      <c r="D68" s="29">
        <v>0</v>
      </c>
      <c r="E68" s="46">
        <f t="shared" si="14"/>
        <v>0</v>
      </c>
      <c r="F68" s="29">
        <v>0</v>
      </c>
      <c r="G68" s="29">
        <v>0</v>
      </c>
      <c r="H68" s="46">
        <f t="shared" si="18"/>
        <v>0</v>
      </c>
    </row>
    <row r="69" spans="1:8" s="25" customFormat="1" ht="6" customHeight="1" x14ac:dyDescent="0.2">
      <c r="A69" s="27"/>
      <c r="B69" s="28"/>
      <c r="C69" s="31"/>
      <c r="D69" s="31"/>
      <c r="E69" s="31"/>
      <c r="F69" s="31"/>
      <c r="G69" s="31"/>
      <c r="H69" s="31"/>
    </row>
    <row r="70" spans="1:8" s="25" customFormat="1" ht="12.75" x14ac:dyDescent="0.2">
      <c r="A70" s="60" t="s">
        <v>31</v>
      </c>
      <c r="B70" s="61"/>
      <c r="C70" s="33">
        <f t="shared" ref="C70:H70" si="19">SUM(C71:C80)</f>
        <v>200952409.06999999</v>
      </c>
      <c r="D70" s="33">
        <f t="shared" si="19"/>
        <v>110766062.99000002</v>
      </c>
      <c r="E70" s="33">
        <f t="shared" ref="E70:E88" si="20">C70+D70</f>
        <v>311718472.06</v>
      </c>
      <c r="F70" s="33">
        <f t="shared" si="19"/>
        <v>109397928.2</v>
      </c>
      <c r="G70" s="33">
        <f t="shared" si="19"/>
        <v>107476424.09999999</v>
      </c>
      <c r="H70" s="33">
        <f t="shared" si="19"/>
        <v>202320543.86000001</v>
      </c>
    </row>
    <row r="71" spans="1:8" s="25" customFormat="1" ht="12.75" x14ac:dyDescent="0.2">
      <c r="A71" s="64"/>
      <c r="B71" s="28" t="s">
        <v>58</v>
      </c>
      <c r="C71" s="29">
        <v>0</v>
      </c>
      <c r="D71" s="29">
        <v>2250000</v>
      </c>
      <c r="E71" s="30">
        <f t="shared" si="20"/>
        <v>2250000</v>
      </c>
      <c r="F71" s="29">
        <v>298200</v>
      </c>
      <c r="G71" s="29">
        <v>243000</v>
      </c>
      <c r="H71" s="30">
        <f>E71-F71</f>
        <v>1951800</v>
      </c>
    </row>
    <row r="72" spans="1:8" s="25" customFormat="1" ht="12.75" x14ac:dyDescent="0.2">
      <c r="A72" s="64"/>
      <c r="B72" s="28" t="s">
        <v>59</v>
      </c>
      <c r="C72" s="30"/>
      <c r="D72" s="30">
        <v>0</v>
      </c>
      <c r="E72" s="30">
        <f t="shared" si="20"/>
        <v>0</v>
      </c>
      <c r="F72" s="30"/>
      <c r="G72" s="30"/>
      <c r="H72" s="30"/>
    </row>
    <row r="73" spans="1:8" s="25" customFormat="1" ht="12.75" x14ac:dyDescent="0.2">
      <c r="A73" s="27"/>
      <c r="B73" s="28" t="s">
        <v>33</v>
      </c>
      <c r="C73" s="29">
        <v>0</v>
      </c>
      <c r="D73" s="29">
        <v>96384999.540000007</v>
      </c>
      <c r="E73" s="30">
        <f t="shared" si="20"/>
        <v>96384999.540000007</v>
      </c>
      <c r="F73" s="29">
        <v>72625875.920000002</v>
      </c>
      <c r="G73" s="29">
        <v>70977947.669999987</v>
      </c>
      <c r="H73" s="30">
        <f>E73-F73</f>
        <v>23759123.620000005</v>
      </c>
    </row>
    <row r="74" spans="1:8" s="25" customFormat="1" ht="12.75" x14ac:dyDescent="0.2">
      <c r="A74" s="27"/>
      <c r="B74" s="28" t="s">
        <v>34</v>
      </c>
      <c r="C74" s="29"/>
      <c r="D74" s="29">
        <v>0</v>
      </c>
      <c r="E74" s="30">
        <f t="shared" si="20"/>
        <v>0</v>
      </c>
      <c r="F74" s="29"/>
      <c r="G74" s="29"/>
      <c r="H74" s="30">
        <f t="shared" ref="H74:H80" si="21">E74-F74</f>
        <v>0</v>
      </c>
    </row>
    <row r="75" spans="1:8" s="25" customFormat="1" ht="12.75" x14ac:dyDescent="0.2">
      <c r="A75" s="27"/>
      <c r="B75" s="28" t="s">
        <v>35</v>
      </c>
      <c r="C75" s="29"/>
      <c r="D75" s="29">
        <v>0</v>
      </c>
      <c r="E75" s="30">
        <f t="shared" si="20"/>
        <v>0</v>
      </c>
      <c r="F75" s="29"/>
      <c r="G75" s="29"/>
      <c r="H75" s="30">
        <f t="shared" si="21"/>
        <v>0</v>
      </c>
    </row>
    <row r="76" spans="1:8" s="25" customFormat="1" ht="12.75" x14ac:dyDescent="0.2">
      <c r="A76" s="27"/>
      <c r="B76" s="28" t="s">
        <v>36</v>
      </c>
      <c r="C76" s="29">
        <v>28658734.93</v>
      </c>
      <c r="D76" s="29">
        <v>50229938.910000004</v>
      </c>
      <c r="E76" s="30">
        <f t="shared" si="20"/>
        <v>78888673.840000004</v>
      </c>
      <c r="F76" s="29">
        <v>17914023.809999999</v>
      </c>
      <c r="G76" s="29">
        <v>17914023.809999999</v>
      </c>
      <c r="H76" s="30">
        <f t="shared" si="21"/>
        <v>60974650.030000001</v>
      </c>
    </row>
    <row r="77" spans="1:8" s="25" customFormat="1" ht="12.75" x14ac:dyDescent="0.2">
      <c r="A77" s="27"/>
      <c r="B77" s="28" t="s">
        <v>37</v>
      </c>
      <c r="C77" s="29"/>
      <c r="D77" s="29">
        <v>0</v>
      </c>
      <c r="E77" s="30">
        <f t="shared" si="20"/>
        <v>0</v>
      </c>
      <c r="F77" s="29"/>
      <c r="G77" s="29"/>
      <c r="H77" s="30">
        <f t="shared" si="21"/>
        <v>0</v>
      </c>
    </row>
    <row r="78" spans="1:8" s="25" customFormat="1" ht="12.75" x14ac:dyDescent="0.2">
      <c r="A78" s="27"/>
      <c r="B78" s="28" t="s">
        <v>60</v>
      </c>
      <c r="C78" s="29">
        <v>172293674.13999999</v>
      </c>
      <c r="D78" s="29">
        <v>-38098875.459999993</v>
      </c>
      <c r="E78" s="30">
        <f t="shared" si="20"/>
        <v>134194798.67999999</v>
      </c>
      <c r="F78" s="29">
        <v>18559828.469999999</v>
      </c>
      <c r="G78" s="29">
        <v>18341452.619999997</v>
      </c>
      <c r="H78" s="30">
        <f t="shared" si="21"/>
        <v>115634970.20999999</v>
      </c>
    </row>
    <row r="79" spans="1:8" s="25" customFormat="1" ht="12.75" x14ac:dyDescent="0.2">
      <c r="A79" s="27"/>
      <c r="B79" s="28" t="s">
        <v>39</v>
      </c>
      <c r="C79" s="29"/>
      <c r="D79" s="29">
        <v>0</v>
      </c>
      <c r="E79" s="30">
        <f t="shared" si="20"/>
        <v>0</v>
      </c>
      <c r="F79" s="29"/>
      <c r="G79" s="29"/>
      <c r="H79" s="30">
        <f t="shared" si="21"/>
        <v>0</v>
      </c>
    </row>
    <row r="80" spans="1:8" s="25" customFormat="1" ht="12.75" x14ac:dyDescent="0.2">
      <c r="A80" s="27"/>
      <c r="B80" s="28" t="s">
        <v>40</v>
      </c>
      <c r="C80" s="29"/>
      <c r="D80" s="29">
        <v>0</v>
      </c>
      <c r="E80" s="30">
        <f t="shared" si="20"/>
        <v>0</v>
      </c>
      <c r="F80" s="29"/>
      <c r="G80" s="29"/>
      <c r="H80" s="30">
        <f t="shared" si="21"/>
        <v>0</v>
      </c>
    </row>
    <row r="81" spans="1:8" s="25" customFormat="1" ht="6.75" customHeight="1" x14ac:dyDescent="0.2">
      <c r="A81" s="27"/>
      <c r="B81" s="28"/>
      <c r="C81" s="31"/>
      <c r="D81" s="31"/>
      <c r="E81" s="31"/>
      <c r="F81" s="31"/>
      <c r="G81" s="31"/>
      <c r="H81" s="31"/>
    </row>
    <row r="82" spans="1:8" s="25" customFormat="1" ht="12.75" x14ac:dyDescent="0.2">
      <c r="A82" s="60" t="s">
        <v>41</v>
      </c>
      <c r="B82" s="61"/>
      <c r="C82" s="33">
        <f t="shared" ref="C82:H82" si="22">SUM(C83:C88)</f>
        <v>4906493741.5100002</v>
      </c>
      <c r="D82" s="33">
        <f t="shared" si="22"/>
        <v>777893404.06999874</v>
      </c>
      <c r="E82" s="33">
        <f t="shared" si="20"/>
        <v>5684387145.579999</v>
      </c>
      <c r="F82" s="33">
        <f t="shared" si="22"/>
        <v>4490622333.3000002</v>
      </c>
      <c r="G82" s="33">
        <f t="shared" si="22"/>
        <v>4490622333.3000002</v>
      </c>
      <c r="H82" s="33">
        <f t="shared" si="22"/>
        <v>1193764812.279999</v>
      </c>
    </row>
    <row r="83" spans="1:8" s="25" customFormat="1" ht="12.75" x14ac:dyDescent="0.2">
      <c r="A83" s="64"/>
      <c r="B83" s="28" t="s">
        <v>42</v>
      </c>
      <c r="C83" s="29">
        <v>0</v>
      </c>
      <c r="D83" s="29">
        <v>374917330.25</v>
      </c>
      <c r="E83" s="30">
        <f t="shared" si="20"/>
        <v>374917330.25</v>
      </c>
      <c r="F83" s="29">
        <v>249944886.72</v>
      </c>
      <c r="G83" s="29">
        <v>249944886.72</v>
      </c>
      <c r="H83" s="30">
        <f t="shared" ref="H83" si="23">E83-F83</f>
        <v>124972443.53</v>
      </c>
    </row>
    <row r="84" spans="1:8" s="25" customFormat="1" ht="12.75" x14ac:dyDescent="0.2">
      <c r="A84" s="64"/>
      <c r="B84" s="28" t="s">
        <v>43</v>
      </c>
      <c r="C84" s="30"/>
      <c r="D84" s="30">
        <v>0</v>
      </c>
      <c r="E84" s="30">
        <f t="shared" si="20"/>
        <v>0</v>
      </c>
      <c r="F84" s="30"/>
      <c r="G84" s="30"/>
      <c r="H84" s="30"/>
    </row>
    <row r="85" spans="1:8" s="25" customFormat="1" ht="12.75" x14ac:dyDescent="0.2">
      <c r="A85" s="64"/>
      <c r="B85" s="28" t="s">
        <v>44</v>
      </c>
      <c r="C85" s="29">
        <v>4906493741.5100002</v>
      </c>
      <c r="D85" s="29">
        <v>348299698.31999874</v>
      </c>
      <c r="E85" s="30">
        <f t="shared" si="20"/>
        <v>5254793439.829999</v>
      </c>
      <c r="F85" s="29">
        <v>4186001071.0799999</v>
      </c>
      <c r="G85" s="29">
        <v>4186001071.0799999</v>
      </c>
      <c r="H85" s="30">
        <f t="shared" ref="H85" si="24">E85-F85</f>
        <v>1068792368.749999</v>
      </c>
    </row>
    <row r="86" spans="1:8" s="25" customFormat="1" ht="12.75" x14ac:dyDescent="0.2">
      <c r="A86" s="64"/>
      <c r="B86" s="28" t="s">
        <v>45</v>
      </c>
      <c r="C86" s="30"/>
      <c r="D86" s="30">
        <v>0</v>
      </c>
      <c r="E86" s="30">
        <f t="shared" si="20"/>
        <v>0</v>
      </c>
      <c r="F86" s="30"/>
      <c r="G86" s="30"/>
      <c r="H86" s="30"/>
    </row>
    <row r="87" spans="1:8" s="25" customFormat="1" ht="12.75" x14ac:dyDescent="0.2">
      <c r="A87" s="27"/>
      <c r="B87" s="28" t="s">
        <v>46</v>
      </c>
      <c r="C87" s="29"/>
      <c r="D87" s="29">
        <v>0</v>
      </c>
      <c r="E87" s="30">
        <f t="shared" si="20"/>
        <v>0</v>
      </c>
      <c r="F87" s="29"/>
      <c r="G87" s="29"/>
      <c r="H87" s="30">
        <f t="shared" ref="H87:H88" si="25">E87-F87</f>
        <v>0</v>
      </c>
    </row>
    <row r="88" spans="1:8" s="25" customFormat="1" ht="12.75" x14ac:dyDescent="0.2">
      <c r="A88" s="27"/>
      <c r="B88" s="28" t="s">
        <v>47</v>
      </c>
      <c r="C88" s="29">
        <v>0</v>
      </c>
      <c r="D88" s="29">
        <v>54676375.5</v>
      </c>
      <c r="E88" s="30">
        <f t="shared" si="20"/>
        <v>54676375.5</v>
      </c>
      <c r="F88" s="29">
        <v>54676375.5</v>
      </c>
      <c r="G88" s="29">
        <v>54676375.5</v>
      </c>
      <c r="H88" s="30">
        <f t="shared" si="25"/>
        <v>0</v>
      </c>
    </row>
    <row r="89" spans="1:8" s="25" customFormat="1" ht="5.25" customHeight="1" x14ac:dyDescent="0.2">
      <c r="A89" s="27"/>
      <c r="B89" s="28"/>
      <c r="C89" s="30"/>
      <c r="D89" s="30"/>
      <c r="E89" s="30"/>
      <c r="F89" s="30"/>
      <c r="G89" s="30"/>
      <c r="H89" s="30"/>
    </row>
    <row r="90" spans="1:8" s="25" customFormat="1" ht="12.75" x14ac:dyDescent="0.2">
      <c r="A90" s="60" t="s">
        <v>61</v>
      </c>
      <c r="B90" s="61"/>
      <c r="C90" s="26">
        <f t="shared" ref="C90:H90" si="26">SUM(C10+C49)</f>
        <v>71673189153.000015</v>
      </c>
      <c r="D90" s="26">
        <f t="shared" si="26"/>
        <v>5413142016.3599682</v>
      </c>
      <c r="E90" s="26">
        <f t="shared" si="26"/>
        <v>77086331169.359985</v>
      </c>
      <c r="F90" s="26">
        <f t="shared" si="26"/>
        <v>51134600673.37999</v>
      </c>
      <c r="G90" s="26">
        <f t="shared" si="26"/>
        <v>50095562266.909988</v>
      </c>
      <c r="H90" s="26">
        <f t="shared" si="26"/>
        <v>25951730495.979988</v>
      </c>
    </row>
    <row r="91" spans="1:8" s="25" customFormat="1" ht="6.75" customHeight="1" x14ac:dyDescent="0.2">
      <c r="A91" s="47"/>
      <c r="B91" s="48"/>
      <c r="C91" s="49"/>
      <c r="D91" s="49"/>
      <c r="E91" s="49"/>
      <c r="F91" s="49"/>
      <c r="G91" s="49"/>
      <c r="H91" s="50"/>
    </row>
    <row r="92" spans="1:8" s="25" customFormat="1" ht="27" customHeight="1" x14ac:dyDescent="0.2">
      <c r="A92" s="65" t="s">
        <v>62</v>
      </c>
      <c r="B92" s="65"/>
      <c r="C92" s="65"/>
      <c r="D92" s="65"/>
      <c r="E92" s="65"/>
      <c r="F92" s="65"/>
      <c r="G92" s="65"/>
      <c r="H92" s="65"/>
    </row>
    <row r="93" spans="1:8" s="51" customFormat="1" x14ac:dyDescent="0.25">
      <c r="A93" s="52" t="s">
        <v>63</v>
      </c>
      <c r="B93" s="53"/>
      <c r="C93" s="53"/>
      <c r="D93" s="53"/>
      <c r="E93" s="53"/>
      <c r="F93" s="53"/>
      <c r="G93" s="53"/>
      <c r="H93" s="53"/>
    </row>
    <row r="94" spans="1:8" s="51" customFormat="1" x14ac:dyDescent="0.25">
      <c r="A94" s="52"/>
      <c r="B94" s="53"/>
      <c r="C94" s="53"/>
      <c r="D94" s="53"/>
      <c r="E94" s="53"/>
      <c r="F94" s="53"/>
      <c r="G94" s="53"/>
      <c r="H94" s="53"/>
    </row>
    <row r="95" spans="1:8" s="51" customFormat="1" ht="9.75" customHeight="1" x14ac:dyDescent="0.25">
      <c r="A95" s="52"/>
      <c r="B95" s="53"/>
      <c r="C95" s="53"/>
      <c r="D95" s="53"/>
      <c r="E95" s="53"/>
      <c r="F95" s="53"/>
      <c r="G95" s="53"/>
      <c r="H95" s="53"/>
    </row>
    <row r="96" spans="1:8" s="51" customFormat="1" x14ac:dyDescent="0.25">
      <c r="A96" s="52"/>
      <c r="B96" s="53"/>
      <c r="C96" s="53"/>
      <c r="D96" s="53"/>
      <c r="E96" s="53"/>
      <c r="F96" s="53"/>
      <c r="G96" s="53"/>
      <c r="H96" s="53"/>
    </row>
    <row r="97" spans="1:8" ht="12" customHeight="1" x14ac:dyDescent="0.25">
      <c r="A97" s="54"/>
      <c r="B97" s="55"/>
      <c r="C97" s="55"/>
      <c r="D97" s="55"/>
      <c r="E97" s="55"/>
      <c r="F97" s="55"/>
      <c r="G97" s="55"/>
      <c r="H97" s="55"/>
    </row>
    <row r="98" spans="1:8" ht="21" customHeight="1" x14ac:dyDescent="0.25">
      <c r="A98" s="55"/>
      <c r="B98" s="55"/>
      <c r="C98" s="55"/>
      <c r="D98" s="55"/>
      <c r="E98" s="55"/>
      <c r="F98" s="55"/>
      <c r="G98" s="55"/>
      <c r="H98" s="55"/>
    </row>
    <row r="99" spans="1:8" x14ac:dyDescent="0.25">
      <c r="A99" s="55"/>
      <c r="B99" s="55"/>
      <c r="C99" s="57"/>
      <c r="D99" s="57"/>
      <c r="E99" s="57"/>
      <c r="F99" s="57"/>
      <c r="G99" s="57"/>
      <c r="H99" s="57"/>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7"/>
      <c r="D107" s="57"/>
      <c r="E107" s="57"/>
      <c r="F107" s="57"/>
      <c r="G107" s="57"/>
      <c r="H107" s="57"/>
    </row>
  </sheetData>
  <mergeCells count="30">
    <mergeCell ref="A90:B90"/>
    <mergeCell ref="A92:H92"/>
    <mergeCell ref="A64:A65"/>
    <mergeCell ref="A70:B70"/>
    <mergeCell ref="A71:A72"/>
    <mergeCell ref="A82:B82"/>
    <mergeCell ref="A83:A84"/>
    <mergeCell ref="A85:A86"/>
    <mergeCell ref="A60:B60"/>
    <mergeCell ref="G7:G8"/>
    <mergeCell ref="A9:B9"/>
    <mergeCell ref="A10:B10"/>
    <mergeCell ref="A11:B11"/>
    <mergeCell ref="A21:B21"/>
    <mergeCell ref="A30:B30"/>
    <mergeCell ref="A41:B41"/>
    <mergeCell ref="A42:A43"/>
    <mergeCell ref="A44:A45"/>
    <mergeCell ref="A49:B49"/>
    <mergeCell ref="A50:B50"/>
    <mergeCell ref="A2:H2"/>
    <mergeCell ref="A3:H3"/>
    <mergeCell ref="A4:H4"/>
    <mergeCell ref="A5:H5"/>
    <mergeCell ref="A6:B8"/>
    <mergeCell ref="C6:G6"/>
    <mergeCell ref="H6:H8"/>
    <mergeCell ref="C7:C8"/>
    <mergeCell ref="E7:E8"/>
    <mergeCell ref="F7:F8"/>
  </mergeCells>
  <dataValidations count="1">
    <dataValidation type="whole" allowBlank="1" showInputMessage="1" showErrorMessage="1" error="Solo importes sin decimales, por favor." sqref="C10:H90">
      <formula1>-999999999999</formula1>
      <formula2>999999999999</formula2>
    </dataValidation>
  </dataValidations>
  <printOptions horizontalCentered="1"/>
  <pageMargins left="0.39370078740157483" right="0.39370078740157483" top="0.84" bottom="0.43307086614173229" header="0.32" footer="0.15748031496062992"/>
  <pageSetup scale="68" firstPageNumber="160" orientation="landscape" useFirstPageNumber="1" r:id="rId1"/>
  <headerFooter>
    <oddHeader>&amp;C&amp;"Encode Sans Medium,Negrita"&amp;10PODER EJECUTIVO
DEL ESTADO DE TAMAULIPAS&amp;"DIN Pro Bold,Negrita"&amp;11
&amp;G</oddHeader>
    <oddFooter>&amp;C&amp;G
&amp;"Encode Sans Medium,Negrita"&amp;10Anexos</oddFooter>
  </headerFooter>
  <rowBreaks count="1" manualBreakCount="1">
    <brk id="48"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Clasificacion funcional </vt:lpstr>
      <vt:lpstr>'Clasificacion funcional '!Área_de_impresión</vt:lpstr>
      <vt:lpstr>'Clasificacion funcional '!Títulos_a_imprimir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2023-10-25T17:52:29Z</dcterms:modified>
  <cp:category/>
</cp:coreProperties>
</file>