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Analitico de Ingresos-LDF" sheetId="1" r:id="rId1"/>
  </sheets>
  <definedNames>
    <definedName name="_xlnm.Print_Area" localSheetId="0">'Analitico de Ingresos-LDF'!$B$1:$J$91</definedName>
    <definedName name="_xlnm.Print_Titles" localSheetId="0">'Analitico de Ingresos-LDF'!$1:$3</definedName>
  </definedNames>
  <calcPr calcId="145621"/>
</workbook>
</file>

<file path=xl/calcChain.xml><?xml version="1.0" encoding="utf-8"?>
<calcChain xmlns="http://schemas.openxmlformats.org/spreadsheetml/2006/main">
  <c r="G10" i="1" l="1"/>
  <c r="E84" i="1"/>
  <c r="J83" i="1"/>
  <c r="G83" i="1"/>
  <c r="J77" i="1"/>
  <c r="G77" i="1"/>
  <c r="J76" i="1"/>
  <c r="J75" i="1" s="1"/>
  <c r="J74" i="1" s="1"/>
  <c r="G76" i="1"/>
  <c r="I75" i="1"/>
  <c r="I74" i="1" s="1"/>
  <c r="I81" i="1" s="1"/>
  <c r="H75" i="1"/>
  <c r="H74" i="1" s="1"/>
  <c r="H81" i="1" s="1"/>
  <c r="H84" i="1" s="1"/>
  <c r="F75" i="1"/>
  <c r="E75" i="1"/>
  <c r="G75" i="1" s="1"/>
  <c r="F74" i="1"/>
  <c r="F81" i="1" s="1"/>
  <c r="H72" i="1"/>
  <c r="J71" i="1"/>
  <c r="G71" i="1"/>
  <c r="J70" i="1"/>
  <c r="G70" i="1"/>
  <c r="J69" i="1"/>
  <c r="I69" i="1"/>
  <c r="H69" i="1"/>
  <c r="G69" i="1"/>
  <c r="F69" i="1"/>
  <c r="E69" i="1"/>
  <c r="J68" i="1"/>
  <c r="G68" i="1"/>
  <c r="J67" i="1"/>
  <c r="J65" i="1" s="1"/>
  <c r="G67" i="1"/>
  <c r="J66" i="1"/>
  <c r="G66" i="1"/>
  <c r="G65" i="1" s="1"/>
  <c r="I65" i="1"/>
  <c r="H65" i="1"/>
  <c r="F65" i="1"/>
  <c r="E65" i="1"/>
  <c r="J64" i="1"/>
  <c r="G64" i="1"/>
  <c r="J63" i="1"/>
  <c r="G63" i="1"/>
  <c r="G62" i="1"/>
  <c r="J61" i="1"/>
  <c r="J60" i="1" s="1"/>
  <c r="G61" i="1"/>
  <c r="G60" i="1" s="1"/>
  <c r="I60" i="1"/>
  <c r="H60" i="1"/>
  <c r="F60" i="1"/>
  <c r="E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G50" i="1" s="1"/>
  <c r="J51" i="1"/>
  <c r="G51" i="1"/>
  <c r="J50" i="1"/>
  <c r="I50" i="1"/>
  <c r="I72" i="1" s="1"/>
  <c r="H50" i="1"/>
  <c r="F50" i="1"/>
  <c r="F72" i="1" s="1"/>
  <c r="E50" i="1"/>
  <c r="E72" i="1" s="1"/>
  <c r="H42" i="1"/>
  <c r="H78" i="1" s="1"/>
  <c r="J40" i="1"/>
  <c r="J38" i="1" s="1"/>
  <c r="J39" i="1"/>
  <c r="G39" i="1"/>
  <c r="I38" i="1"/>
  <c r="H38" i="1"/>
  <c r="G38" i="1"/>
  <c r="F38" i="1"/>
  <c r="E38" i="1"/>
  <c r="J37" i="1"/>
  <c r="G37" i="1"/>
  <c r="J36" i="1"/>
  <c r="I36" i="1"/>
  <c r="H36" i="1"/>
  <c r="G36" i="1"/>
  <c r="F36" i="1"/>
  <c r="E36" i="1"/>
  <c r="J35" i="1"/>
  <c r="G35" i="1"/>
  <c r="J34" i="1"/>
  <c r="G34" i="1"/>
  <c r="J33" i="1"/>
  <c r="G33" i="1"/>
  <c r="J32" i="1"/>
  <c r="G32" i="1"/>
  <c r="J31" i="1"/>
  <c r="G31" i="1"/>
  <c r="J30" i="1"/>
  <c r="J29" i="1" s="1"/>
  <c r="G30" i="1"/>
  <c r="I29" i="1"/>
  <c r="H29" i="1"/>
  <c r="G29" i="1"/>
  <c r="F29" i="1"/>
  <c r="E29" i="1"/>
  <c r="J28" i="1"/>
  <c r="G28" i="1"/>
  <c r="J27" i="1"/>
  <c r="G27" i="1"/>
  <c r="J26" i="1"/>
  <c r="G26" i="1"/>
  <c r="J25" i="1"/>
  <c r="J24" i="1"/>
  <c r="J23" i="1"/>
  <c r="G23" i="1"/>
  <c r="J22" i="1"/>
  <c r="G22" i="1"/>
  <c r="J21" i="1"/>
  <c r="G21" i="1"/>
  <c r="J20" i="1"/>
  <c r="G20" i="1"/>
  <c r="J19" i="1"/>
  <c r="G19" i="1"/>
  <c r="G17" i="1" s="1"/>
  <c r="J18" i="1"/>
  <c r="G18" i="1"/>
  <c r="J17" i="1"/>
  <c r="I17" i="1"/>
  <c r="I42" i="1" s="1"/>
  <c r="H17" i="1"/>
  <c r="F17" i="1"/>
  <c r="F42" i="1" s="1"/>
  <c r="E17" i="1"/>
  <c r="E42" i="1" s="1"/>
  <c r="J16" i="1"/>
  <c r="G16" i="1"/>
  <c r="J15" i="1"/>
  <c r="G15" i="1"/>
  <c r="J14" i="1"/>
  <c r="G14" i="1"/>
  <c r="J13" i="1"/>
  <c r="G13" i="1"/>
  <c r="J12" i="1"/>
  <c r="G12" i="1"/>
  <c r="J11" i="1"/>
  <c r="G11" i="1"/>
  <c r="G42" i="1" s="1"/>
  <c r="J10" i="1"/>
  <c r="J42" i="1" s="1"/>
  <c r="J81" i="1" l="1"/>
  <c r="J84" i="1" s="1"/>
  <c r="I84" i="1"/>
  <c r="F78" i="1"/>
  <c r="G72" i="1"/>
  <c r="G78" i="1"/>
  <c r="G81" i="1"/>
  <c r="G84" i="1" s="1"/>
  <c r="F84" i="1"/>
  <c r="J78" i="1"/>
  <c r="J44" i="1"/>
  <c r="I78" i="1"/>
  <c r="J72" i="1"/>
  <c r="E74" i="1"/>
  <c r="G74" i="1" s="1"/>
  <c r="E78" i="1" l="1"/>
</calcChain>
</file>

<file path=xl/sharedStrings.xml><?xml version="1.0" encoding="utf-8"?>
<sst xmlns="http://schemas.openxmlformats.org/spreadsheetml/2006/main" count="89" uniqueCount="80">
  <si>
    <t>Estado Analítico de Ingresos Detallado - LDF</t>
  </si>
  <si>
    <t>Del 1 de Enero al 30 de Septiembre de 2023</t>
  </si>
  <si>
    <t xml:space="preserve">(Cifras en Pesos) </t>
  </si>
  <si>
    <t>Concepto</t>
  </si>
  <si>
    <t>Ingreso</t>
  </si>
  <si>
    <t>Diferencia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</si>
  <si>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</si>
  <si>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</si>
  <si>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</si>
  <si>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</si>
  <si>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</si>
  <si>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</si>
  <si>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</si>
  <si>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</si>
  <si>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</si>
  <si>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</si>
  <si>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</si>
  <si>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</si>
  <si>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 y Otros Ingresos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</si>
  <si>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</si>
  <si>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</si>
  <si>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</si>
  <si>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</si>
  <si>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</si>
  <si>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</si>
  <si>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 
(Tabaco labrado, Bebidas alcohólicas y Refrescos)</t>
  </si>
  <si>
    <t>0.136% de la Recaudación Federal Participable</t>
  </si>
  <si>
    <t xml:space="preserve"> 3.17% Sobre Extracción de Petróleo</t>
  </si>
  <si>
    <t>Gasolinas y Diésel</t>
  </si>
  <si>
    <t xml:space="preserve"> Fondo del Impuesto Sobre la Renta</t>
  </si>
  <si>
    <t xml:space="preserve"> Fondo de Estabilización de los Ingresos de las Entidades Federativas</t>
  </si>
  <si>
    <t>Incentivos Derivados de la Colaboración Fiscal</t>
  </si>
  <si>
    <t>Impuesto sobre Tenencia o Uso de Vehículos Años anteriores</t>
  </si>
  <si>
    <t xml:space="preserve"> Fondo de Compensación Impuesto sobre Automóviles Nuevos</t>
  </si>
  <si>
    <t xml:space="preserve"> Impuesto Sobre Automóviles Nuevos</t>
  </si>
  <si>
    <t>Fondo de Compensación del Régimen de Pequeños Contribuyentesy del Régimen de Intermedios</t>
  </si>
  <si>
    <t>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</si>
  <si>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</si>
  <si>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</si>
  <si>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</si>
  <si>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</si>
  <si>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</si>
  <si>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Otros Ingresos de Libre Disposición</t>
  </si>
  <si>
    <t>Total de Ingresos de Libre Disposición</t>
  </si>
  <si>
    <t>Ingresos Excedentes de Ingresos de Libre Disposición</t>
  </si>
  <si>
    <t>Ampliaciones/</t>
  </si>
  <si>
    <t>(Reducciones)</t>
  </si>
  <si>
    <t>Transferencias Federales Etiquetadas</t>
  </si>
  <si>
    <t xml:space="preserve">Aportaciones </t>
  </si>
  <si>
    <t>Fondo de Aportaciones para la Nómina</t>
  </si>
  <si>
    <t>Educativa y Gasto Operativo (FONE)</t>
  </si>
  <si>
    <t>Fondo de Aportaciones para los Servicios de Salud (FASSA)</t>
  </si>
  <si>
    <t>Fondo de Aportaciones para la Infraestructura Social (FAIS)</t>
  </si>
  <si>
    <t>Fondo de Aportaciones para el Fortalecimiento de los Municipios y de las Demarcaciones Territoriales del Distrito Federal  (FORTAMUN)</t>
  </si>
  <si>
    <t>Fondo de Aportaciones Múltiples (FAM)</t>
  </si>
  <si>
    <t>Fondo de Aportaciones para la Educación Tecnológica y de Adultos (FAETA)</t>
  </si>
  <si>
    <t>Fondo de Aportaciones para la Seguridad Pública de los Estados y del Distrito Federal (FASP)</t>
  </si>
  <si>
    <t>Fondo de Aportaciones para el Fortalecimiento de las Entidades Federativas (FAFEF)</t>
  </si>
  <si>
    <t xml:space="preserve"> Convenios </t>
  </si>
  <si>
    <t>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</si>
  <si>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</si>
  <si>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</si>
  <si>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</si>
  <si>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</si>
  <si>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</si>
  <si>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para el Desarrollo de Zonas de Producción Minera</t>
  </si>
  <si>
    <t>Transferencias, Subsidios y Subvenciones, y Pensiones y Jubilaciones</t>
  </si>
  <si>
    <t xml:space="preserve">Otras Transferencias Federales Etiquetadas </t>
  </si>
  <si>
    <t>Otros Ingresos Etiquetados ( productos Financieros )</t>
  </si>
  <si>
    <t>Otros Convenios  con terceros (Etiquetados)</t>
  </si>
  <si>
    <t>Total de Transferencias Federales Etiquetadas</t>
  </si>
  <si>
    <t>Ingresos Derivados de Financiamientos</t>
  </si>
  <si>
    <t>Corto Plazo</t>
  </si>
  <si>
    <t>Largo Plazo</t>
  </si>
  <si>
    <t xml:space="preserve">Total de Ingresos </t>
  </si>
  <si>
    <t>Datos Informativos</t>
  </si>
  <si>
    <t>Ingresos Derivados de Financiamientos con</t>
  </si>
  <si>
    <t>Fuente de Pago de Ingresos de Libre Disposición</t>
  </si>
  <si>
    <t xml:space="preserve"> Ingresos Derivados de Financiamientos con Fuente de Pago de Transferencias Federales Etiquetadas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</si>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</sst>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Encode Sans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DINPro-Regular"/>
      <family val="3"/>
    </font>
    <font>
      <b/>
      <sz val="9"/>
      <color theme="0"/>
      <name val="Encode Sans"/>
      <family val="2"/>
    </font>
    <font>
      <sz val="11"/>
      <color theme="0"/>
      <name val="Calibri"/>
      <family val="2"/>
      <scheme val="minor"/>
    </font>
    <font>
      <b/>
      <sz val="8"/>
      <color rgb="FF000000"/>
      <name val="Encode Sans Expanded SemiBold"/>
      <family val="2"/>
    </font>
    <font>
      <b/>
      <sz val="7"/>
      <color rgb="FF000000"/>
      <name val="Encode Sans Expanded SemiBold"/>
      <family val="2"/>
    </font>
    <font>
      <sz val="11"/>
      <color theme="1"/>
      <name val="Encode Sans Expanded SemiBold"/>
      <family val="2"/>
    </font>
    <font>
      <b/>
      <sz val="10"/>
      <color rgb="FF000000"/>
      <name val="Encode Sans Expanded SemiBold"/>
      <family val="2"/>
    </font>
    <font>
      <sz val="10"/>
      <color theme="1"/>
      <name val="Encode Sans Expanded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1">
    <xf numFmtId="0" fontId="0" fillId="0" borderId="0" xfId="0"/>
    <xf numFmtId="37" fontId="13" fillId="2" borderId="2" xfId="1" applyNumberFormat="1" applyFont="1" applyFill="1" applyBorder="1" applyAlignment="1" applyProtection="1">
      <alignment horizontal="center" vertical="center"/>
    </xf>
    <xf numFmtId="37" fontId="13" fillId="2" borderId="6" xfId="1" applyNumberFormat="1" applyFont="1" applyFill="1" applyBorder="1" applyAlignment="1" applyProtection="1">
      <alignment horizontal="center" vertical="center"/>
    </xf>
    <xf numFmtId="37" fontId="13" fillId="2" borderId="5" xfId="1" applyNumberFormat="1" applyFont="1" applyFill="1" applyBorder="1" applyAlignment="1" applyProtection="1">
      <alignment horizontal="center" vertical="center"/>
    </xf>
    <xf numFmtId="37" fontId="13" fillId="2" borderId="4" xfId="1" applyNumberFormat="1" applyFont="1" applyFill="1" applyBorder="1" applyAlignment="1" applyProtection="1">
      <alignment horizontal="center" vertical="center"/>
    </xf>
    <xf numFmtId="37" fontId="13" fillId="2" borderId="10" xfId="1" applyNumberFormat="1" applyFont="1" applyFill="1" applyBorder="1" applyAlignment="1" applyProtection="1">
      <alignment horizontal="center" vertical="center"/>
    </xf>
    <xf numFmtId="37" fontId="13" fillId="2" borderId="9" xfId="1" applyNumberFormat="1" applyFont="1" applyFill="1" applyBorder="1" applyAlignment="1" applyProtection="1">
      <alignment horizontal="center" vertical="center"/>
    </xf>
    <xf numFmtId="37" fontId="13" fillId="2" borderId="0" xfId="1" applyNumberFormat="1" applyFont="1" applyFill="1" applyBorder="1" applyAlignment="1" applyProtection="1">
      <alignment horizontal="center" vertical="center"/>
    </xf>
    <xf numFmtId="37" fontId="13" fillId="2" borderId="7" xfId="1" applyNumberFormat="1" applyFont="1" applyFill="1" applyBorder="1" applyAlignment="1" applyProtection="1">
      <alignment horizontal="center" vertical="center"/>
    </xf>
    <xf numFmtId="37" fontId="13" fillId="2" borderId="3" xfId="1" applyNumberFormat="1" applyFont="1" applyFill="1" applyBorder="1" applyAlignment="1" applyProtection="1">
      <alignment horizontal="center" vertical="center"/>
    </xf>
    <xf numFmtId="37" fontId="13" fillId="2" borderId="2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37" fontId="13" fillId="2" borderId="12" xfId="1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/>
    <xf numFmtId="0" fontId="17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Font="1"/>
    <xf numFmtId="0" fontId="12" fillId="3" borderId="15" xfId="0" applyFont="1" applyFill="1" applyBorder="1" applyAlignment="1">
      <alignment horizontal="right" vertical="center"/>
    </xf>
    <xf numFmtId="0" fontId="6" fillId="0" borderId="0" xfId="0" applyFont="1"/>
    <xf numFmtId="3" fontId="7" fillId="3" borderId="17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left" vertical="center"/>
    </xf>
    <xf numFmtId="3" fontId="11" fillId="0" borderId="18" xfId="0" applyNumberFormat="1" applyFont="1" applyBorder="1" applyProtection="1">
      <protection locked="0"/>
    </xf>
    <xf numFmtId="3" fontId="7" fillId="3" borderId="17" xfId="0" applyNumberFormat="1" applyFont="1" applyFill="1" applyBorder="1" applyAlignment="1" applyProtection="1">
      <alignment horizontal="right" vertical="center"/>
      <protection locked="0"/>
    </xf>
    <xf numFmtId="3" fontId="7" fillId="0" borderId="17" xfId="0" applyNumberFormat="1" applyFont="1" applyFill="1" applyBorder="1" applyAlignment="1" applyProtection="1">
      <alignment horizontal="right" vertical="center"/>
      <protection locked="0"/>
    </xf>
    <xf numFmtId="3" fontId="7" fillId="3" borderId="19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3" fontId="5" fillId="3" borderId="17" xfId="0" applyNumberFormat="1" applyFont="1" applyFill="1" applyBorder="1" applyAlignment="1" applyProtection="1">
      <alignment horizontal="right" vertical="center"/>
      <protection locked="0"/>
    </xf>
    <xf numFmtId="3" fontId="5" fillId="3" borderId="17" xfId="0" applyNumberFormat="1" applyFont="1" applyFill="1" applyBorder="1" applyAlignment="1">
      <alignment horizontal="right" vertical="center"/>
    </xf>
    <xf numFmtId="0" fontId="5" fillId="3" borderId="17" xfId="0" applyFont="1" applyFill="1" applyBorder="1" applyAlignment="1">
      <alignment horizontal="left" vertical="center" wrapText="1"/>
    </xf>
    <xf numFmtId="3" fontId="5" fillId="3" borderId="19" xfId="0" applyNumberFormat="1" applyFont="1" applyFill="1" applyBorder="1" applyAlignment="1" applyProtection="1">
      <alignment vertical="center"/>
      <protection locked="0"/>
    </xf>
    <xf numFmtId="3" fontId="5" fillId="3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horizontal="right" vertical="center"/>
    </xf>
    <xf numFmtId="3" fontId="5" fillId="3" borderId="19" xfId="0" applyNumberFormat="1" applyFont="1" applyFill="1" applyBorder="1" applyAlignment="1">
      <alignment vertical="center"/>
    </xf>
    <xf numFmtId="3" fontId="5" fillId="4" borderId="17" xfId="0" applyNumberFormat="1" applyFont="1" applyFill="1" applyBorder="1" applyAlignment="1" applyProtection="1">
      <alignment horizontal="right" vertical="center"/>
      <protection locked="0"/>
    </xf>
    <xf numFmtId="3" fontId="7" fillId="4" borderId="19" xfId="0" applyNumberFormat="1" applyFont="1" applyFill="1" applyBorder="1" applyAlignment="1">
      <alignment vertical="center"/>
    </xf>
    <xf numFmtId="0" fontId="3" fillId="0" borderId="0" xfId="0" applyFont="1"/>
    <xf numFmtId="3" fontId="9" fillId="3" borderId="21" xfId="0" applyNumberFormat="1" applyFont="1" applyFill="1" applyBorder="1" applyAlignment="1" applyProtection="1">
      <alignment horizontal="right" vertical="center"/>
      <protection locked="0"/>
    </xf>
    <xf numFmtId="3" fontId="9" fillId="3" borderId="22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justify" vertical="center" wrapText="1"/>
    </xf>
    <xf numFmtId="3" fontId="7" fillId="3" borderId="19" xfId="0" applyNumberFormat="1" applyFont="1" applyFill="1" applyBorder="1" applyAlignment="1">
      <alignment horizontal="right" vertical="center" wrapText="1"/>
    </xf>
    <xf numFmtId="3" fontId="6" fillId="0" borderId="0" xfId="0" applyNumberFormat="1" applyFont="1"/>
    <xf numFmtId="0" fontId="4" fillId="3" borderId="20" xfId="0" applyFont="1" applyFill="1" applyBorder="1" applyAlignment="1">
      <alignment horizontal="left" vertical="center"/>
    </xf>
    <xf numFmtId="3" fontId="4" fillId="3" borderId="21" xfId="0" applyNumberFormat="1" applyFont="1" applyFill="1" applyBorder="1" applyAlignment="1">
      <alignment horizontal="justify" vertical="center" wrapText="1"/>
    </xf>
    <xf numFmtId="0" fontId="3" fillId="0" borderId="0" xfId="0" applyFont="1"/>
    <xf numFmtId="0" fontId="2" fillId="0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left" vertical="center"/>
      <protection locked="0"/>
    </xf>
    <xf numFmtId="37" fontId="13" fillId="2" borderId="8" xfId="1" applyNumberFormat="1" applyFont="1" applyFill="1" applyBorder="1" applyAlignment="1" applyProtection="1">
      <alignment horizontal="center" vertical="center"/>
    </xf>
    <xf numFmtId="37" fontId="13" fillId="2" borderId="11" xfId="1" applyNumberFormat="1" applyFont="1" applyFill="1" applyBorder="1" applyAlignment="1" applyProtection="1">
      <alignment horizontal="center" vertical="center"/>
    </xf>
    <xf numFmtId="37" fontId="13" fillId="2" borderId="8" xfId="1" applyNumberFormat="1" applyFont="1" applyFill="1" applyBorder="1" applyAlignment="1" applyProtection="1">
      <alignment horizontal="center" vertical="center" wrapText="1"/>
    </xf>
    <xf numFmtId="37" fontId="13" fillId="2" borderId="11" xfId="1" applyNumberFormat="1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>
      <alignment horizontal="justify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37" fontId="8" fillId="2" borderId="2" xfId="1" applyNumberFormat="1" applyFont="1" applyFill="1" applyBorder="1" applyAlignment="1" applyProtection="1">
      <alignment horizontal="center" vertical="center" wrapText="1"/>
    </xf>
    <xf numFmtId="37" fontId="8" fillId="2" borderId="3" xfId="1" applyNumberFormat="1" applyFont="1" applyFill="1" applyBorder="1" applyAlignment="1" applyProtection="1">
      <alignment horizontal="center" vertical="center"/>
    </xf>
    <xf numFmtId="37" fontId="8" fillId="2" borderId="7" xfId="1" applyNumberFormat="1" applyFont="1" applyFill="1" applyBorder="1" applyAlignment="1" applyProtection="1">
      <alignment horizontal="center" vertical="center"/>
    </xf>
    <xf numFmtId="37" fontId="8" fillId="2" borderId="0" xfId="1" applyNumberFormat="1" applyFont="1" applyFill="1" applyBorder="1" applyAlignment="1" applyProtection="1">
      <alignment horizontal="center" vertical="center"/>
    </xf>
    <xf numFmtId="37" fontId="8" fillId="2" borderId="9" xfId="1" applyNumberFormat="1" applyFont="1" applyFill="1" applyBorder="1" applyAlignment="1" applyProtection="1">
      <alignment horizontal="center" vertical="center"/>
    </xf>
    <xf numFmtId="37" fontId="8" fillId="2" borderId="10" xfId="1" applyNumberFormat="1" applyFont="1" applyFill="1" applyBorder="1" applyAlignment="1" applyProtection="1">
      <alignment horizontal="center" vertical="center"/>
    </xf>
    <xf numFmtId="37" fontId="8" fillId="2" borderId="4" xfId="1" applyNumberFormat="1" applyFont="1" applyFill="1" applyBorder="1" applyAlignment="1" applyProtection="1">
      <alignment horizontal="center" vertical="center"/>
    </xf>
    <xf numFmtId="37" fontId="8" fillId="2" borderId="5" xfId="1" applyNumberFormat="1" applyFont="1" applyFill="1" applyBorder="1" applyAlignment="1" applyProtection="1">
      <alignment horizontal="center" vertical="center"/>
    </xf>
    <xf numFmtId="37" fontId="8" fillId="2" borderId="6" xfId="1" applyNumberFormat="1" applyFont="1" applyFill="1" applyBorder="1" applyAlignment="1" applyProtection="1">
      <alignment horizontal="center" vertical="center"/>
    </xf>
    <xf numFmtId="37" fontId="8" fillId="2" borderId="2" xfId="1" applyNumberFormat="1" applyFont="1" applyFill="1" applyBorder="1" applyAlignment="1" applyProtection="1">
      <alignment horizontal="center" vertical="center"/>
    </xf>
    <xf numFmtId="37" fontId="8" fillId="2" borderId="12" xfId="1" applyNumberFormat="1" applyFont="1" applyFill="1" applyBorder="1" applyAlignment="1" applyProtection="1">
      <alignment horizontal="center" vertical="center"/>
    </xf>
    <xf numFmtId="37" fontId="8" fillId="2" borderId="8" xfId="1" applyNumberFormat="1" applyFont="1" applyFill="1" applyBorder="1" applyAlignment="1" applyProtection="1">
      <alignment horizontal="center" vertical="center"/>
    </xf>
    <xf numFmtId="37" fontId="8" fillId="2" borderId="11" xfId="1" applyNumberFormat="1" applyFont="1" applyFill="1" applyBorder="1" applyAlignment="1" applyProtection="1">
      <alignment horizontal="center" vertical="center"/>
    </xf>
    <xf numFmtId="37" fontId="8" fillId="2" borderId="8" xfId="1" applyNumberFormat="1" applyFont="1" applyFill="1" applyBorder="1" applyAlignment="1" applyProtection="1">
      <alignment horizontal="center" vertical="center" wrapText="1"/>
    </xf>
    <xf numFmtId="37" fontId="8" fillId="2" borderId="11" xfId="1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3</xdr:col>
      <xdr:colOff>1586863</xdr:colOff>
      <xdr:row>2</xdr:row>
      <xdr:rowOff>234225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073e2b19-29d5-4e19-84ca-ae626bc4a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7" t="5952"/>
        <a:stretch>
          <a:fillRect/>
        </a:stretch>
      </xdr:blipFill>
      <xdr:spPr>
        <a:xfrm>
          <a:off x="190500" y="66675"/>
          <a:ext cx="1962150" cy="723900"/>
        </a:xfrm>
        <a:prstGeom prst="rect">
          <a:avLst/>
        </a:prstGeom>
      </xdr:spPr>
    </xdr:pic>
    <xdr:clientData/>
  </xdr:twoCellAnchor>
  <xdr:oneCellAnchor>
    <xdr:from>
      <xdr:col>1</xdr:col>
      <xdr:colOff>123825</xdr:colOff>
      <xdr:row>87</xdr:row>
      <xdr:rowOff>85725</xdr:rowOff>
    </xdr:from>
    <xdr:ext cx="2381250" cy="252633"/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334ab9be-9f55-4d84-a04c-0262adac66e8}"/>
            </a:ext>
          </a:extLst>
        </xdr:cNvPr>
        <xdr:cNvSpPr txBox="1"/>
      </xdr:nvSpPr>
      <xdr:spPr>
        <a:xfrm>
          <a:off x="219075" y="16754475"/>
          <a:ext cx="2381250" cy="252633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rgbClr val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4</xdr:col>
      <xdr:colOff>647700</xdr:colOff>
      <xdr:row>87</xdr:row>
      <xdr:rowOff>76200</xdr:rowOff>
    </xdr:from>
    <xdr:ext cx="2590800" cy="252633"/>
    <xdr:sp macro="" textlink="">
      <xdr:nvSpPr>
        <xdr:cNvPr id="4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ff6d0312-ead6-48d0-b1c1-5fc4851a6b83}"/>
            </a:ext>
          </a:extLst>
        </xdr:cNvPr>
        <xdr:cNvSpPr txBox="1"/>
      </xdr:nvSpPr>
      <xdr:spPr>
        <a:xfrm>
          <a:off x="5324475" y="16744950"/>
          <a:ext cx="2590800" cy="252633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rgbClr val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twoCellAnchor>
    <xdr:from>
      <xdr:col>3</xdr:col>
      <xdr:colOff>2044414</xdr:colOff>
      <xdr:row>87</xdr:row>
      <xdr:rowOff>95250</xdr:rowOff>
    </xdr:from>
    <xdr:to>
      <xdr:col>4</xdr:col>
      <xdr:colOff>657225</xdr:colOff>
      <xdr:row>90</xdr:row>
      <xdr:rowOff>161062</xdr:rowOff>
    </xdr:to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15945f19-6d97-4440-a8ec-da4666b68cd3}"/>
            </a:ext>
          </a:extLst>
        </xdr:cNvPr>
        <xdr:cNvSpPr txBox="1"/>
      </xdr:nvSpPr>
      <xdr:spPr>
        <a:xfrm>
          <a:off x="2609850" y="16764000"/>
          <a:ext cx="2724150" cy="638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rgbClr val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oneCellAnchor>
    <xdr:from>
      <xdr:col>6</xdr:col>
      <xdr:colOff>1047750</xdr:colOff>
      <xdr:row>87</xdr:row>
      <xdr:rowOff>57150</xdr:rowOff>
    </xdr:from>
    <xdr:ext cx="3171825" cy="638175"/>
    <xdr:sp macro="" textlink="">
      <xdr:nvSpPr>
        <xdr:cNvPr id="6" name="7 CuadroTexto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5c435e12-7b81-4e36-9c4b-501c878c52bf}"/>
            </a:ext>
          </a:extLst>
        </xdr:cNvPr>
        <xdr:cNvSpPr txBox="1"/>
      </xdr:nvSpPr>
      <xdr:spPr>
        <a:xfrm>
          <a:off x="8210550" y="16725900"/>
          <a:ext cx="3171825" cy="63817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="0" i="0">
            <a:solidFill>
              <a:srgbClr val="000000"/>
            </a:solidFill>
            <a:effectLst/>
            <a:latin typeface="Encode Sans SemiExpanded" pitchFamily="2" charset="0"/>
            <a:ea typeface="+mn-ea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8</xdr:col>
      <xdr:colOff>638175</xdr:colOff>
      <xdr:row>0</xdr:row>
      <xdr:rowOff>47625</xdr:rowOff>
    </xdr:from>
    <xdr:to>
      <xdr:col>9</xdr:col>
      <xdr:colOff>221658</xdr:colOff>
      <xdr:row>3</xdr:row>
      <xdr:rowOff>56107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c99ee0f8-8ffe-403d-91aa-ff1460015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72700" y="47625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6"/>
  <sheetViews>
    <sheetView showGridLines="0" tabSelected="1" topLeftCell="A73" workbookViewId="0">
      <selection activeCell="F91" sqref="F91"/>
    </sheetView>
  </sheetViews>
  <sheetFormatPr baseColWidth="10" defaultColWidth="11.42578125" defaultRowHeight="15" customHeight="1" x14ac:dyDescent="0.25"/>
  <cols>
    <col min="1" max="1" width="1.42578125" style="51" customWidth="1"/>
    <col min="2" max="2" width="3.140625" style="51" customWidth="1"/>
    <col min="3" max="3" width="3.85546875" style="51" customWidth="1"/>
    <col min="4" max="4" width="61.7109375" style="51" customWidth="1"/>
    <col min="5" max="5" width="18.7109375" style="51" customWidth="1"/>
    <col min="6" max="6" width="18.5703125" style="51" customWidth="1"/>
    <col min="7" max="7" width="17.28515625" style="51" customWidth="1"/>
    <col min="8" max="8" width="18.28515625" style="51" customWidth="1"/>
    <col min="9" max="9" width="18" style="51" customWidth="1"/>
    <col min="10" max="10" width="17" style="51" customWidth="1"/>
    <col min="11" max="11" width="1.42578125" style="51" customWidth="1"/>
    <col min="12" max="12" width="11.42578125" style="51" customWidth="1"/>
    <col min="13" max="13" width="13.28515625" style="51" bestFit="1" customWidth="1"/>
    <col min="14" max="14" width="13" style="51" bestFit="1" customWidth="1"/>
    <col min="15" max="15" width="11.42578125" style="51" customWidth="1"/>
    <col min="16" max="16384" width="11.42578125" style="51"/>
  </cols>
  <sheetData>
    <row r="1" spans="2:10" s="16" customFormat="1" ht="21.75" customHeight="1" x14ac:dyDescent="0.45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spans="2:10" s="16" customFormat="1" ht="21.75" customHeight="1" x14ac:dyDescent="0.45">
      <c r="B2" s="12" t="s">
        <v>1</v>
      </c>
      <c r="C2" s="12"/>
      <c r="D2" s="12"/>
      <c r="E2" s="12"/>
      <c r="F2" s="12"/>
      <c r="G2" s="12"/>
      <c r="H2" s="12"/>
      <c r="I2" s="12"/>
      <c r="J2" s="12"/>
    </row>
    <row r="3" spans="2:10" s="17" customFormat="1" ht="24" x14ac:dyDescent="0.55000000000000004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4" spans="2:10" s="17" customFormat="1" ht="7.5" customHeight="1" x14ac:dyDescent="0.55000000000000004">
      <c r="B4" s="18"/>
      <c r="C4" s="18"/>
      <c r="D4" s="18"/>
      <c r="E4" s="19"/>
      <c r="F4" s="19"/>
      <c r="G4" s="19"/>
      <c r="H4" s="19"/>
      <c r="I4" s="19"/>
      <c r="J4" s="18"/>
    </row>
    <row r="5" spans="2:10" s="20" customFormat="1" ht="15" customHeight="1" x14ac:dyDescent="0.25">
      <c r="B5" s="10" t="s">
        <v>3</v>
      </c>
      <c r="C5" s="9"/>
      <c r="D5" s="9"/>
      <c r="E5" s="4" t="s">
        <v>4</v>
      </c>
      <c r="F5" s="3"/>
      <c r="G5" s="3"/>
      <c r="H5" s="3"/>
      <c r="I5" s="2"/>
      <c r="J5" s="1" t="s">
        <v>5</v>
      </c>
    </row>
    <row r="6" spans="2:10" s="20" customFormat="1" ht="15" customHeight="1" x14ac:dyDescent="0.25">
      <c r="B6" s="8"/>
      <c r="C6" s="7"/>
      <c r="D6" s="7"/>
      <c r="E6" s="55" t="s">
        <v>6</v>
      </c>
      <c r="F6" s="57" t="s">
        <v>7</v>
      </c>
      <c r="G6" s="57" t="s">
        <v>8</v>
      </c>
      <c r="H6" s="57" t="s">
        <v>9</v>
      </c>
      <c r="I6" s="57" t="s">
        <v>10</v>
      </c>
      <c r="J6" s="8"/>
    </row>
    <row r="7" spans="2:10" s="20" customFormat="1" ht="15" customHeight="1" x14ac:dyDescent="0.25">
      <c r="B7" s="6"/>
      <c r="C7" s="5"/>
      <c r="D7" s="5"/>
      <c r="E7" s="56"/>
      <c r="F7" s="58"/>
      <c r="G7" s="58"/>
      <c r="H7" s="58"/>
      <c r="I7" s="58"/>
      <c r="J7" s="15"/>
    </row>
    <row r="8" spans="2:10" ht="4.5" customHeight="1" x14ac:dyDescent="0.25">
      <c r="B8" s="59"/>
      <c r="C8" s="60"/>
      <c r="D8" s="61"/>
      <c r="E8" s="21"/>
      <c r="F8" s="21"/>
      <c r="G8" s="21"/>
      <c r="H8" s="21"/>
      <c r="I8" s="21"/>
      <c r="J8" s="21"/>
    </row>
    <row r="9" spans="2:10" s="22" customFormat="1" ht="12" x14ac:dyDescent="0.2">
      <c r="B9" s="62" t="s">
        <v>11</v>
      </c>
      <c r="C9" s="63"/>
      <c r="D9" s="13"/>
      <c r="E9" s="23"/>
      <c r="F9" s="23"/>
      <c r="G9" s="23"/>
      <c r="H9" s="23"/>
      <c r="I9" s="23"/>
      <c r="J9" s="23"/>
    </row>
    <row r="10" spans="2:10" s="22" customFormat="1" ht="12" x14ac:dyDescent="0.2">
      <c r="B10" s="24"/>
      <c r="C10" s="14" t="s">
        <v>12</v>
      </c>
      <c r="D10" s="13"/>
      <c r="E10" s="25">
        <v>5302541167</v>
      </c>
      <c r="F10" s="26">
        <v>669987283</v>
      </c>
      <c r="G10" s="26">
        <f>E10+F10</f>
        <v>5972528450</v>
      </c>
      <c r="H10" s="26">
        <v>4725628717</v>
      </c>
      <c r="I10" s="26">
        <v>4725628717</v>
      </c>
      <c r="J10" s="23">
        <f>I10-E10</f>
        <v>-576912450</v>
      </c>
    </row>
    <row r="11" spans="2:10" s="22" customFormat="1" ht="12" x14ac:dyDescent="0.2">
      <c r="B11" s="24"/>
      <c r="C11" s="14" t="s">
        <v>13</v>
      </c>
      <c r="D11" s="13"/>
      <c r="E11" s="26">
        <v>0</v>
      </c>
      <c r="F11" s="26">
        <v>0</v>
      </c>
      <c r="G11" s="26">
        <f t="shared" ref="G11:G23" si="0">E11+F11</f>
        <v>0</v>
      </c>
      <c r="H11" s="26">
        <v>0</v>
      </c>
      <c r="I11" s="26">
        <v>0</v>
      </c>
      <c r="J11" s="23">
        <f t="shared" ref="J11:J28" si="1">I11-E11</f>
        <v>0</v>
      </c>
    </row>
    <row r="12" spans="2:10" s="22" customFormat="1" ht="12" x14ac:dyDescent="0.2">
      <c r="B12" s="24"/>
      <c r="C12" s="14" t="s">
        <v>14</v>
      </c>
      <c r="D12" s="13"/>
      <c r="E12" s="26">
        <v>0</v>
      </c>
      <c r="F12" s="26">
        <v>0</v>
      </c>
      <c r="G12" s="26">
        <f t="shared" si="0"/>
        <v>0</v>
      </c>
      <c r="H12" s="26">
        <v>0</v>
      </c>
      <c r="I12" s="26">
        <v>0</v>
      </c>
      <c r="J12" s="23">
        <f t="shared" si="1"/>
        <v>0</v>
      </c>
    </row>
    <row r="13" spans="2:10" s="22" customFormat="1" ht="12" x14ac:dyDescent="0.2">
      <c r="B13" s="24"/>
      <c r="C13" s="14" t="s">
        <v>15</v>
      </c>
      <c r="D13" s="13"/>
      <c r="E13" s="26">
        <v>2425596504</v>
      </c>
      <c r="F13" s="26">
        <v>503816900</v>
      </c>
      <c r="G13" s="26">
        <f t="shared" si="0"/>
        <v>2929413404</v>
      </c>
      <c r="H13" s="26">
        <v>2494928575</v>
      </c>
      <c r="I13" s="26">
        <v>2494928575</v>
      </c>
      <c r="J13" s="23">
        <f t="shared" si="1"/>
        <v>69332071</v>
      </c>
    </row>
    <row r="14" spans="2:10" s="22" customFormat="1" ht="12" x14ac:dyDescent="0.2">
      <c r="B14" s="24"/>
      <c r="C14" s="14" t="s">
        <v>16</v>
      </c>
      <c r="D14" s="13"/>
      <c r="E14" s="26">
        <v>141063240</v>
      </c>
      <c r="F14" s="26">
        <v>284264797</v>
      </c>
      <c r="G14" s="26">
        <f t="shared" si="0"/>
        <v>425328037</v>
      </c>
      <c r="H14" s="26">
        <v>419893960</v>
      </c>
      <c r="I14" s="26">
        <v>419893960</v>
      </c>
      <c r="J14" s="23">
        <f t="shared" si="1"/>
        <v>278830720</v>
      </c>
    </row>
    <row r="15" spans="2:10" s="22" customFormat="1" ht="12" x14ac:dyDescent="0.2">
      <c r="B15" s="24"/>
      <c r="C15" s="14" t="s">
        <v>17</v>
      </c>
      <c r="D15" s="13"/>
      <c r="E15" s="26">
        <v>529077008</v>
      </c>
      <c r="F15" s="26">
        <v>14438236</v>
      </c>
      <c r="G15" s="26">
        <f t="shared" si="0"/>
        <v>543515244</v>
      </c>
      <c r="H15" s="27">
        <v>345029958</v>
      </c>
      <c r="I15" s="27">
        <v>345029958</v>
      </c>
      <c r="J15" s="23">
        <f t="shared" si="1"/>
        <v>-184047050</v>
      </c>
    </row>
    <row r="16" spans="2:10" s="22" customFormat="1" ht="23.25" customHeight="1" x14ac:dyDescent="0.2">
      <c r="B16" s="24"/>
      <c r="C16" s="64" t="s">
        <v>18</v>
      </c>
      <c r="D16" s="13"/>
      <c r="E16" s="26">
        <v>0</v>
      </c>
      <c r="F16" s="26">
        <v>0</v>
      </c>
      <c r="G16" s="26">
        <f t="shared" si="0"/>
        <v>0</v>
      </c>
      <c r="H16" s="26">
        <v>0</v>
      </c>
      <c r="I16" s="26"/>
      <c r="J16" s="23">
        <f t="shared" si="1"/>
        <v>0</v>
      </c>
    </row>
    <row r="17" spans="2:10" s="22" customFormat="1" ht="16.5" customHeight="1" x14ac:dyDescent="0.2">
      <c r="B17" s="24"/>
      <c r="C17" s="14" t="s">
        <v>19</v>
      </c>
      <c r="D17" s="13"/>
      <c r="E17" s="28">
        <f t="shared" ref="E17:J17" si="2">SUM(E18:E28)</f>
        <v>31391231414</v>
      </c>
      <c r="F17" s="28">
        <f t="shared" si="2"/>
        <v>-185713548</v>
      </c>
      <c r="G17" s="28">
        <f t="shared" si="2"/>
        <v>31205517866</v>
      </c>
      <c r="H17" s="28">
        <f t="shared" si="2"/>
        <v>23732759773</v>
      </c>
      <c r="I17" s="28">
        <f t="shared" si="2"/>
        <v>23732759773</v>
      </c>
      <c r="J17" s="28">
        <f t="shared" si="2"/>
        <v>-7658471641</v>
      </c>
    </row>
    <row r="18" spans="2:10" s="22" customFormat="1" ht="15" customHeight="1" x14ac:dyDescent="0.2">
      <c r="B18" s="24"/>
      <c r="C18" s="29"/>
      <c r="D18" s="30" t="s">
        <v>20</v>
      </c>
      <c r="E18" s="31">
        <v>23973859898</v>
      </c>
      <c r="F18" s="31">
        <v>-1141539376</v>
      </c>
      <c r="G18" s="31">
        <f t="shared" si="0"/>
        <v>22832320522</v>
      </c>
      <c r="H18" s="31">
        <v>17332789906</v>
      </c>
      <c r="I18" s="31">
        <v>17332789906</v>
      </c>
      <c r="J18" s="32">
        <f t="shared" si="1"/>
        <v>-6641069992</v>
      </c>
    </row>
    <row r="19" spans="2:10" s="22" customFormat="1" ht="15" customHeight="1" x14ac:dyDescent="0.2">
      <c r="B19" s="24"/>
      <c r="C19" s="29"/>
      <c r="D19" s="30" t="s">
        <v>21</v>
      </c>
      <c r="E19" s="31">
        <v>1197476846</v>
      </c>
      <c r="F19" s="31">
        <v>-53817799</v>
      </c>
      <c r="G19" s="31">
        <f t="shared" si="0"/>
        <v>1143659047</v>
      </c>
      <c r="H19" s="31">
        <v>907430119</v>
      </c>
      <c r="I19" s="31">
        <v>907430119</v>
      </c>
      <c r="J19" s="32">
        <f t="shared" si="1"/>
        <v>-290046727</v>
      </c>
    </row>
    <row r="20" spans="2:10" s="22" customFormat="1" ht="15" customHeight="1" x14ac:dyDescent="0.2">
      <c r="B20" s="24"/>
      <c r="C20" s="29"/>
      <c r="D20" s="30" t="s">
        <v>22</v>
      </c>
      <c r="E20" s="31">
        <v>1447700952</v>
      </c>
      <c r="F20" s="31">
        <v>-105996797</v>
      </c>
      <c r="G20" s="31">
        <f t="shared" si="0"/>
        <v>1341704155</v>
      </c>
      <c r="H20" s="31">
        <v>860401644</v>
      </c>
      <c r="I20" s="31">
        <v>860401644</v>
      </c>
      <c r="J20" s="32">
        <f t="shared" si="1"/>
        <v>-587299308</v>
      </c>
    </row>
    <row r="21" spans="2:10" s="22" customFormat="1" ht="15" customHeight="1" x14ac:dyDescent="0.2">
      <c r="B21" s="24"/>
      <c r="C21" s="29"/>
      <c r="D21" s="30" t="s">
        <v>23</v>
      </c>
      <c r="E21" s="31">
        <v>0</v>
      </c>
      <c r="F21" s="31">
        <v>0</v>
      </c>
      <c r="G21" s="31">
        <f t="shared" si="0"/>
        <v>0</v>
      </c>
      <c r="H21" s="31">
        <v>0</v>
      </c>
      <c r="I21" s="31">
        <v>0</v>
      </c>
      <c r="J21" s="32">
        <f t="shared" si="1"/>
        <v>0</v>
      </c>
    </row>
    <row r="22" spans="2:10" s="22" customFormat="1" ht="15" customHeight="1" x14ac:dyDescent="0.2">
      <c r="B22" s="24"/>
      <c r="C22" s="29"/>
      <c r="D22" s="30" t="s">
        <v>24</v>
      </c>
      <c r="E22" s="31">
        <v>250890266</v>
      </c>
      <c r="F22" s="31">
        <v>1</v>
      </c>
      <c r="G22" s="31">
        <f t="shared" si="0"/>
        <v>250890267</v>
      </c>
      <c r="H22" s="31">
        <v>184989934</v>
      </c>
      <c r="I22" s="31">
        <v>184989934</v>
      </c>
      <c r="J22" s="32">
        <f t="shared" si="1"/>
        <v>-65900332</v>
      </c>
    </row>
    <row r="23" spans="2:10" s="22" customFormat="1" ht="27.75" customHeight="1" x14ac:dyDescent="0.2">
      <c r="B23" s="24"/>
      <c r="C23" s="29"/>
      <c r="D23" s="33" t="s">
        <v>25</v>
      </c>
      <c r="E23" s="34">
        <v>533684641</v>
      </c>
      <c r="F23" s="34">
        <v>-1009476</v>
      </c>
      <c r="G23" s="31">
        <f t="shared" si="0"/>
        <v>532675165</v>
      </c>
      <c r="H23" s="34">
        <v>366808124</v>
      </c>
      <c r="I23" s="34">
        <v>366808124</v>
      </c>
      <c r="J23" s="32">
        <f t="shared" si="1"/>
        <v>-166876517</v>
      </c>
    </row>
    <row r="24" spans="2:10" s="22" customFormat="1" ht="15" customHeight="1" x14ac:dyDescent="0.2">
      <c r="B24" s="24"/>
      <c r="C24" s="29"/>
      <c r="D24" s="30" t="s">
        <v>26</v>
      </c>
      <c r="E24" s="34">
        <v>0</v>
      </c>
      <c r="F24" s="34">
        <v>0</v>
      </c>
      <c r="G24" s="31">
        <v>0</v>
      </c>
      <c r="H24" s="34">
        <v>0</v>
      </c>
      <c r="I24" s="34">
        <v>0</v>
      </c>
      <c r="J24" s="32">
        <f t="shared" si="1"/>
        <v>0</v>
      </c>
    </row>
    <row r="25" spans="2:10" s="22" customFormat="1" ht="15" customHeight="1" x14ac:dyDescent="0.2">
      <c r="B25" s="24"/>
      <c r="C25" s="29"/>
      <c r="D25" s="30" t="s">
        <v>27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2">
        <f t="shared" si="1"/>
        <v>0</v>
      </c>
    </row>
    <row r="26" spans="2:10" s="22" customFormat="1" ht="15" customHeight="1" x14ac:dyDescent="0.2">
      <c r="B26" s="24"/>
      <c r="C26" s="29"/>
      <c r="D26" s="30" t="s">
        <v>28</v>
      </c>
      <c r="E26" s="31">
        <v>1095133609</v>
      </c>
      <c r="F26" s="31">
        <v>-1</v>
      </c>
      <c r="G26" s="31">
        <f>E26+F26</f>
        <v>1095133608</v>
      </c>
      <c r="H26" s="31">
        <v>791545388</v>
      </c>
      <c r="I26" s="31">
        <v>791545388</v>
      </c>
      <c r="J26" s="32">
        <f t="shared" si="1"/>
        <v>-303588221</v>
      </c>
    </row>
    <row r="27" spans="2:10" s="22" customFormat="1" ht="15" customHeight="1" x14ac:dyDescent="0.2">
      <c r="B27" s="24"/>
      <c r="C27" s="29"/>
      <c r="D27" s="30" t="s">
        <v>29</v>
      </c>
      <c r="E27" s="31">
        <v>2892485202</v>
      </c>
      <c r="F27" s="31">
        <v>0</v>
      </c>
      <c r="G27" s="31">
        <f>E27+F27</f>
        <v>2892485202</v>
      </c>
      <c r="H27" s="31">
        <v>2172144758</v>
      </c>
      <c r="I27" s="31">
        <v>2172144758</v>
      </c>
      <c r="J27" s="32">
        <f t="shared" si="1"/>
        <v>-720340444</v>
      </c>
    </row>
    <row r="28" spans="2:10" s="22" customFormat="1" ht="15" customHeight="1" x14ac:dyDescent="0.2">
      <c r="B28" s="24"/>
      <c r="C28" s="29"/>
      <c r="D28" s="30" t="s">
        <v>30</v>
      </c>
      <c r="E28" s="35">
        <v>0</v>
      </c>
      <c r="F28" s="35">
        <v>1116649900</v>
      </c>
      <c r="G28" s="31">
        <f>E28+F28</f>
        <v>1116649900</v>
      </c>
      <c r="H28" s="35">
        <v>1116649900</v>
      </c>
      <c r="I28" s="35">
        <v>1116649900</v>
      </c>
      <c r="J28" s="32">
        <f t="shared" si="1"/>
        <v>1116649900</v>
      </c>
    </row>
    <row r="29" spans="2:10" s="22" customFormat="1" ht="15" customHeight="1" x14ac:dyDescent="0.2">
      <c r="B29" s="24"/>
      <c r="C29" s="14" t="s">
        <v>31</v>
      </c>
      <c r="D29" s="13"/>
      <c r="E29" s="28">
        <f t="shared" ref="E29:J29" si="3">SUM(E30:E34)</f>
        <v>1023090267</v>
      </c>
      <c r="F29" s="28">
        <f t="shared" si="3"/>
        <v>137696187</v>
      </c>
      <c r="G29" s="28">
        <f t="shared" si="3"/>
        <v>1160786454</v>
      </c>
      <c r="H29" s="28">
        <f t="shared" si="3"/>
        <v>898479947</v>
      </c>
      <c r="I29" s="28">
        <f t="shared" si="3"/>
        <v>898479947</v>
      </c>
      <c r="J29" s="28">
        <f t="shared" si="3"/>
        <v>-124610320</v>
      </c>
    </row>
    <row r="30" spans="2:10" s="22" customFormat="1" ht="15" customHeight="1" x14ac:dyDescent="0.2">
      <c r="B30" s="24"/>
      <c r="C30" s="29"/>
      <c r="D30" s="30" t="s">
        <v>32</v>
      </c>
      <c r="E30" s="31">
        <v>0</v>
      </c>
      <c r="F30" s="31">
        <v>322719</v>
      </c>
      <c r="G30" s="31">
        <f t="shared" ref="G30:G35" si="4">E30+F30</f>
        <v>322719</v>
      </c>
      <c r="H30" s="36">
        <v>322719</v>
      </c>
      <c r="I30" s="36">
        <v>322719</v>
      </c>
      <c r="J30" s="32">
        <f t="shared" ref="J30:J40" si="5">I30-E30</f>
        <v>322719</v>
      </c>
    </row>
    <row r="31" spans="2:10" s="22" customFormat="1" ht="15" customHeight="1" x14ac:dyDescent="0.2">
      <c r="B31" s="24"/>
      <c r="C31" s="29"/>
      <c r="D31" s="30" t="s">
        <v>33</v>
      </c>
      <c r="E31" s="31">
        <v>131046377</v>
      </c>
      <c r="F31" s="31">
        <v>-5</v>
      </c>
      <c r="G31" s="31">
        <f t="shared" si="4"/>
        <v>131046372</v>
      </c>
      <c r="H31" s="31">
        <v>98284779</v>
      </c>
      <c r="I31" s="31">
        <v>98284779</v>
      </c>
      <c r="J31" s="32">
        <f t="shared" si="5"/>
        <v>-32761598</v>
      </c>
    </row>
    <row r="32" spans="2:10" s="22" customFormat="1" ht="15" customHeight="1" x14ac:dyDescent="0.2">
      <c r="B32" s="24"/>
      <c r="C32" s="29"/>
      <c r="D32" s="30" t="s">
        <v>34</v>
      </c>
      <c r="E32" s="31">
        <v>517873382</v>
      </c>
      <c r="F32" s="31">
        <v>-1</v>
      </c>
      <c r="G32" s="31">
        <f t="shared" si="4"/>
        <v>517873381</v>
      </c>
      <c r="H32" s="36">
        <v>418030265</v>
      </c>
      <c r="I32" s="36">
        <v>418030265</v>
      </c>
      <c r="J32" s="32">
        <f t="shared" si="5"/>
        <v>-99843117</v>
      </c>
    </row>
    <row r="33" spans="2:11" s="22" customFormat="1" ht="27.75" customHeight="1" x14ac:dyDescent="0.2">
      <c r="B33" s="24"/>
      <c r="C33" s="29"/>
      <c r="D33" s="33" t="s">
        <v>35</v>
      </c>
      <c r="E33" s="34">
        <v>27322213</v>
      </c>
      <c r="F33" s="34">
        <v>5506690</v>
      </c>
      <c r="G33" s="31">
        <f t="shared" si="4"/>
        <v>32828903</v>
      </c>
      <c r="H33" s="34">
        <v>27419872</v>
      </c>
      <c r="I33" s="34">
        <v>27419872</v>
      </c>
      <c r="J33" s="32">
        <f t="shared" si="5"/>
        <v>97659</v>
      </c>
    </row>
    <row r="34" spans="2:11" s="22" customFormat="1" ht="15" customHeight="1" x14ac:dyDescent="0.2">
      <c r="B34" s="24"/>
      <c r="C34" s="29"/>
      <c r="D34" s="30" t="s">
        <v>36</v>
      </c>
      <c r="E34" s="31">
        <v>346848295</v>
      </c>
      <c r="F34" s="31">
        <v>131866784</v>
      </c>
      <c r="G34" s="31">
        <f t="shared" si="4"/>
        <v>478715079</v>
      </c>
      <c r="H34" s="36">
        <v>354422312</v>
      </c>
      <c r="I34" s="36">
        <v>354422312</v>
      </c>
      <c r="J34" s="32">
        <f t="shared" si="5"/>
        <v>7574017</v>
      </c>
    </row>
    <row r="35" spans="2:11" s="22" customFormat="1" ht="15" customHeight="1" x14ac:dyDescent="0.2">
      <c r="B35" s="24"/>
      <c r="C35" s="63" t="s">
        <v>37</v>
      </c>
      <c r="D35" s="13"/>
      <c r="E35" s="26">
        <v>0</v>
      </c>
      <c r="F35" s="26">
        <v>0</v>
      </c>
      <c r="G35" s="31">
        <f t="shared" si="4"/>
        <v>0</v>
      </c>
      <c r="H35" s="26">
        <v>0</v>
      </c>
      <c r="I35" s="26">
        <v>0</v>
      </c>
      <c r="J35" s="23">
        <f t="shared" si="5"/>
        <v>0</v>
      </c>
    </row>
    <row r="36" spans="2:11" s="22" customFormat="1" ht="12" x14ac:dyDescent="0.2">
      <c r="B36" s="24"/>
      <c r="C36" s="63" t="s">
        <v>38</v>
      </c>
      <c r="D36" s="13"/>
      <c r="E36" s="23">
        <f t="shared" ref="E36:J36" si="6">E37</f>
        <v>0</v>
      </c>
      <c r="F36" s="23">
        <f t="shared" si="6"/>
        <v>0</v>
      </c>
      <c r="G36" s="23">
        <f t="shared" si="6"/>
        <v>0</v>
      </c>
      <c r="H36" s="23">
        <f t="shared" si="6"/>
        <v>0</v>
      </c>
      <c r="I36" s="23">
        <f t="shared" si="6"/>
        <v>0</v>
      </c>
      <c r="J36" s="23">
        <f t="shared" si="6"/>
        <v>0</v>
      </c>
    </row>
    <row r="37" spans="2:11" s="22" customFormat="1" ht="15" customHeight="1" x14ac:dyDescent="0.2">
      <c r="B37" s="24"/>
      <c r="C37" s="29"/>
      <c r="D37" s="30" t="s">
        <v>39</v>
      </c>
      <c r="E37" s="31">
        <v>0</v>
      </c>
      <c r="F37" s="31">
        <v>0</v>
      </c>
      <c r="G37" s="31">
        <f>E37+F37</f>
        <v>0</v>
      </c>
      <c r="H37" s="31">
        <v>0</v>
      </c>
      <c r="I37" s="31">
        <v>0</v>
      </c>
      <c r="J37" s="32">
        <f t="shared" si="5"/>
        <v>0</v>
      </c>
    </row>
    <row r="38" spans="2:11" s="22" customFormat="1" ht="15" customHeight="1" x14ac:dyDescent="0.2">
      <c r="B38" s="24"/>
      <c r="C38" s="14" t="s">
        <v>40</v>
      </c>
      <c r="D38" s="13"/>
      <c r="E38" s="23">
        <f t="shared" ref="E38:J38" si="7">SUM(E39:E40)</f>
        <v>0</v>
      </c>
      <c r="F38" s="23">
        <f t="shared" si="7"/>
        <v>0</v>
      </c>
      <c r="G38" s="23">
        <f t="shared" si="7"/>
        <v>0</v>
      </c>
      <c r="H38" s="23">
        <f t="shared" si="7"/>
        <v>0</v>
      </c>
      <c r="I38" s="23">
        <f t="shared" si="7"/>
        <v>0</v>
      </c>
      <c r="J38" s="23">
        <f t="shared" si="7"/>
        <v>0</v>
      </c>
    </row>
    <row r="39" spans="2:11" s="22" customFormat="1" ht="15" customHeight="1" x14ac:dyDescent="0.2">
      <c r="B39" s="24"/>
      <c r="C39" s="29"/>
      <c r="D39" s="30" t="s">
        <v>41</v>
      </c>
      <c r="E39" s="31">
        <v>0</v>
      </c>
      <c r="F39" s="31">
        <v>0</v>
      </c>
      <c r="G39" s="31">
        <f>E39+F39</f>
        <v>0</v>
      </c>
      <c r="H39" s="31">
        <v>0</v>
      </c>
      <c r="I39" s="31">
        <v>0</v>
      </c>
      <c r="J39" s="32">
        <f t="shared" si="5"/>
        <v>0</v>
      </c>
      <c r="K39" s="37"/>
    </row>
    <row r="40" spans="2:11" s="22" customFormat="1" ht="15" customHeight="1" x14ac:dyDescent="0.2">
      <c r="B40" s="24"/>
      <c r="C40" s="29"/>
      <c r="D40" s="30" t="s">
        <v>42</v>
      </c>
      <c r="E40" s="31"/>
      <c r="F40" s="31"/>
      <c r="G40" s="31"/>
      <c r="H40" s="31"/>
      <c r="I40" s="31"/>
      <c r="J40" s="32">
        <f t="shared" si="5"/>
        <v>0</v>
      </c>
    </row>
    <row r="41" spans="2:11" s="22" customFormat="1" ht="9" customHeight="1" x14ac:dyDescent="0.2">
      <c r="B41" s="24"/>
      <c r="C41" s="29"/>
      <c r="D41" s="30"/>
      <c r="E41" s="32"/>
      <c r="F41" s="32"/>
      <c r="G41" s="32"/>
      <c r="H41" s="32"/>
      <c r="I41" s="32"/>
      <c r="J41" s="32"/>
    </row>
    <row r="42" spans="2:11" s="22" customFormat="1" ht="12" x14ac:dyDescent="0.2">
      <c r="B42" s="62" t="s">
        <v>43</v>
      </c>
      <c r="C42" s="63"/>
      <c r="D42" s="13"/>
      <c r="E42" s="28">
        <f t="shared" ref="E42:J42" si="8">E10+E11+E12+E13+E14+E15+E16+E17+E29+E35+E36+E38</f>
        <v>40812599600</v>
      </c>
      <c r="F42" s="28">
        <f t="shared" si="8"/>
        <v>1424489855</v>
      </c>
      <c r="G42" s="28">
        <f t="shared" si="8"/>
        <v>42237089455</v>
      </c>
      <c r="H42" s="28">
        <f t="shared" si="8"/>
        <v>32616720930</v>
      </c>
      <c r="I42" s="28">
        <f t="shared" si="8"/>
        <v>32616720930</v>
      </c>
      <c r="J42" s="28">
        <f t="shared" si="8"/>
        <v>-8195878670</v>
      </c>
    </row>
    <row r="43" spans="2:11" s="22" customFormat="1" ht="6.75" customHeight="1" x14ac:dyDescent="0.2">
      <c r="B43" s="65"/>
      <c r="C43" s="66"/>
      <c r="D43" s="67"/>
      <c r="E43" s="38"/>
      <c r="F43" s="38"/>
      <c r="G43" s="38"/>
      <c r="H43" s="38"/>
      <c r="I43" s="38"/>
      <c r="J43" s="38"/>
    </row>
    <row r="44" spans="2:11" s="22" customFormat="1" ht="12" x14ac:dyDescent="0.2">
      <c r="B44" s="62" t="s">
        <v>44</v>
      </c>
      <c r="C44" s="63"/>
      <c r="D44" s="13"/>
      <c r="E44" s="39"/>
      <c r="F44" s="39"/>
      <c r="G44" s="39"/>
      <c r="H44" s="39"/>
      <c r="I44" s="39"/>
      <c r="J44" s="40">
        <f>IF(J42&gt;=1,J42,0)</f>
        <v>0</v>
      </c>
    </row>
    <row r="45" spans="2:11" s="41" customFormat="1" ht="9.75" customHeight="1" x14ac:dyDescent="0.25">
      <c r="B45" s="68"/>
      <c r="C45" s="69"/>
      <c r="D45" s="70"/>
      <c r="E45" s="42"/>
      <c r="F45" s="42"/>
      <c r="G45" s="42"/>
      <c r="H45" s="42"/>
      <c r="I45" s="42"/>
      <c r="J45" s="43"/>
    </row>
    <row r="46" spans="2:11" s="20" customFormat="1" x14ac:dyDescent="0.25">
      <c r="B46" s="71" t="s">
        <v>3</v>
      </c>
      <c r="C46" s="72"/>
      <c r="D46" s="72"/>
      <c r="E46" s="77" t="s">
        <v>4</v>
      </c>
      <c r="F46" s="78"/>
      <c r="G46" s="78"/>
      <c r="H46" s="78"/>
      <c r="I46" s="79"/>
      <c r="J46" s="80" t="s">
        <v>5</v>
      </c>
    </row>
    <row r="47" spans="2:11" s="20" customFormat="1" x14ac:dyDescent="0.25">
      <c r="B47" s="73"/>
      <c r="C47" s="74"/>
      <c r="D47" s="74"/>
      <c r="E47" s="82" t="s">
        <v>6</v>
      </c>
      <c r="F47" s="84" t="s">
        <v>45</v>
      </c>
      <c r="G47" s="84" t="s">
        <v>8</v>
      </c>
      <c r="H47" s="84" t="s">
        <v>9</v>
      </c>
      <c r="I47" s="84" t="s">
        <v>10</v>
      </c>
      <c r="J47" s="73"/>
    </row>
    <row r="48" spans="2:11" s="20" customFormat="1" x14ac:dyDescent="0.25">
      <c r="B48" s="75"/>
      <c r="C48" s="76"/>
      <c r="D48" s="76"/>
      <c r="E48" s="83"/>
      <c r="F48" s="85" t="s">
        <v>46</v>
      </c>
      <c r="G48" s="85"/>
      <c r="H48" s="85"/>
      <c r="I48" s="85"/>
      <c r="J48" s="81"/>
    </row>
    <row r="49" spans="2:10" s="22" customFormat="1" ht="12" x14ac:dyDescent="0.2">
      <c r="B49" s="62" t="s">
        <v>47</v>
      </c>
      <c r="C49" s="63"/>
      <c r="D49" s="13"/>
      <c r="E49" s="44"/>
      <c r="F49" s="44"/>
      <c r="G49" s="44"/>
      <c r="H49" s="44"/>
      <c r="I49" s="44"/>
      <c r="J49" s="44"/>
    </row>
    <row r="50" spans="2:10" s="22" customFormat="1" ht="12" x14ac:dyDescent="0.2">
      <c r="B50" s="24"/>
      <c r="C50" s="86" t="s">
        <v>48</v>
      </c>
      <c r="D50" s="67"/>
      <c r="E50" s="23">
        <f t="shared" ref="E50:J50" si="9">SUM(E51:E59)</f>
        <v>26346255774</v>
      </c>
      <c r="F50" s="23">
        <f t="shared" si="9"/>
        <v>475894592</v>
      </c>
      <c r="G50" s="23">
        <f t="shared" si="9"/>
        <v>26822150366</v>
      </c>
      <c r="H50" s="23">
        <f t="shared" si="9"/>
        <v>19827447725</v>
      </c>
      <c r="I50" s="23">
        <f t="shared" si="9"/>
        <v>19827447725</v>
      </c>
      <c r="J50" s="23">
        <f t="shared" si="9"/>
        <v>-6518808049</v>
      </c>
    </row>
    <row r="51" spans="2:10" s="22" customFormat="1" ht="15" customHeight="1" x14ac:dyDescent="0.2">
      <c r="B51" s="65"/>
      <c r="C51" s="86"/>
      <c r="D51" s="30" t="s">
        <v>49</v>
      </c>
      <c r="E51" s="35">
        <v>15287618083</v>
      </c>
      <c r="F51" s="35">
        <v>0</v>
      </c>
      <c r="G51" s="31">
        <f>E51+F51</f>
        <v>15287618083</v>
      </c>
      <c r="H51" s="35">
        <v>11153764950</v>
      </c>
      <c r="I51" s="35">
        <v>11153764950</v>
      </c>
      <c r="J51" s="32">
        <f>I51-E51</f>
        <v>-4133853133</v>
      </c>
    </row>
    <row r="52" spans="2:10" s="22" customFormat="1" ht="15" customHeight="1" x14ac:dyDescent="0.2">
      <c r="B52" s="65"/>
      <c r="C52" s="86"/>
      <c r="D52" s="30" t="s">
        <v>50</v>
      </c>
      <c r="E52" s="45"/>
      <c r="F52" s="45"/>
      <c r="G52" s="45"/>
      <c r="H52" s="45"/>
      <c r="I52" s="45"/>
      <c r="J52" s="32"/>
    </row>
    <row r="53" spans="2:10" s="22" customFormat="1" ht="15" customHeight="1" x14ac:dyDescent="0.2">
      <c r="B53" s="24"/>
      <c r="C53" s="29"/>
      <c r="D53" s="30" t="s">
        <v>51</v>
      </c>
      <c r="E53" s="35">
        <v>3925909427</v>
      </c>
      <c r="F53" s="35">
        <v>0</v>
      </c>
      <c r="G53" s="31">
        <f t="shared" ref="G53:G59" si="10">E53+F53</f>
        <v>3925909427</v>
      </c>
      <c r="H53" s="35">
        <v>2696506006</v>
      </c>
      <c r="I53" s="35">
        <v>2696506006</v>
      </c>
      <c r="J53" s="32">
        <f t="shared" ref="J53:J59" si="11">I53-E53</f>
        <v>-1229403421</v>
      </c>
    </row>
    <row r="54" spans="2:10" s="22" customFormat="1" ht="15" customHeight="1" x14ac:dyDescent="0.2">
      <c r="B54" s="24"/>
      <c r="C54" s="29"/>
      <c r="D54" s="30" t="s">
        <v>52</v>
      </c>
      <c r="E54" s="35">
        <v>1611033574</v>
      </c>
      <c r="F54" s="35">
        <v>0</v>
      </c>
      <c r="G54" s="31">
        <f t="shared" si="10"/>
        <v>1611033574</v>
      </c>
      <c r="H54" s="35">
        <v>1449930222</v>
      </c>
      <c r="I54" s="35">
        <v>1449930222</v>
      </c>
      <c r="J54" s="32">
        <f t="shared" si="11"/>
        <v>-161103352</v>
      </c>
    </row>
    <row r="55" spans="2:10" s="22" customFormat="1" ht="28.5" customHeight="1" x14ac:dyDescent="0.2">
      <c r="B55" s="24"/>
      <c r="C55" s="29"/>
      <c r="D55" s="33" t="s">
        <v>53</v>
      </c>
      <c r="E55" s="35">
        <v>3130436836</v>
      </c>
      <c r="F55" s="35">
        <v>12058793</v>
      </c>
      <c r="G55" s="31">
        <f t="shared" si="10"/>
        <v>3142495629</v>
      </c>
      <c r="H55" s="35">
        <v>2356871724</v>
      </c>
      <c r="I55" s="35">
        <v>2356871724</v>
      </c>
      <c r="J55" s="32">
        <f t="shared" si="11"/>
        <v>-773565112</v>
      </c>
    </row>
    <row r="56" spans="2:10" s="22" customFormat="1" ht="15" customHeight="1" x14ac:dyDescent="0.2">
      <c r="B56" s="24"/>
      <c r="C56" s="29"/>
      <c r="D56" s="30" t="s">
        <v>54</v>
      </c>
      <c r="E56" s="31">
        <v>355139683</v>
      </c>
      <c r="F56" s="31">
        <v>428437793</v>
      </c>
      <c r="G56" s="31">
        <f t="shared" si="10"/>
        <v>783577476</v>
      </c>
      <c r="H56" s="31">
        <v>587683098</v>
      </c>
      <c r="I56" s="31">
        <v>587683098</v>
      </c>
      <c r="J56" s="32">
        <f t="shared" si="11"/>
        <v>232543415</v>
      </c>
    </row>
    <row r="57" spans="2:10" s="22" customFormat="1" ht="15" customHeight="1" x14ac:dyDescent="0.2">
      <c r="B57" s="24"/>
      <c r="C57" s="29"/>
      <c r="D57" s="30" t="s">
        <v>55</v>
      </c>
      <c r="E57" s="34">
        <v>310139054</v>
      </c>
      <c r="F57" s="34">
        <v>0</v>
      </c>
      <c r="G57" s="31">
        <f t="shared" si="10"/>
        <v>310139054</v>
      </c>
      <c r="H57" s="31">
        <v>222402709</v>
      </c>
      <c r="I57" s="31">
        <v>222402709</v>
      </c>
      <c r="J57" s="32">
        <f t="shared" si="11"/>
        <v>-87736345</v>
      </c>
    </row>
    <row r="58" spans="2:10" s="22" customFormat="1" ht="27" customHeight="1" x14ac:dyDescent="0.2">
      <c r="B58" s="24"/>
      <c r="C58" s="29"/>
      <c r="D58" s="33" t="s">
        <v>56</v>
      </c>
      <c r="E58" s="35">
        <v>261700000</v>
      </c>
      <c r="F58" s="35">
        <v>7802</v>
      </c>
      <c r="G58" s="31">
        <f t="shared" si="10"/>
        <v>261707802</v>
      </c>
      <c r="H58" s="35">
        <v>235537029</v>
      </c>
      <c r="I58" s="35">
        <v>235537029</v>
      </c>
      <c r="J58" s="32">
        <f t="shared" si="11"/>
        <v>-26162971</v>
      </c>
    </row>
    <row r="59" spans="2:10" s="22" customFormat="1" ht="24" x14ac:dyDescent="0.2">
      <c r="B59" s="24"/>
      <c r="C59" s="29"/>
      <c r="D59" s="33" t="s">
        <v>57</v>
      </c>
      <c r="E59" s="35">
        <v>1464279117</v>
      </c>
      <c r="F59" s="35">
        <v>35390204</v>
      </c>
      <c r="G59" s="31">
        <f t="shared" si="10"/>
        <v>1499669321</v>
      </c>
      <c r="H59" s="35">
        <v>1124751987</v>
      </c>
      <c r="I59" s="35">
        <v>1124751987</v>
      </c>
      <c r="J59" s="32">
        <f t="shared" si="11"/>
        <v>-339527130</v>
      </c>
    </row>
    <row r="60" spans="2:10" s="22" customFormat="1" ht="12" x14ac:dyDescent="0.2">
      <c r="B60" s="24"/>
      <c r="C60" s="14" t="s">
        <v>58</v>
      </c>
      <c r="D60" s="13"/>
      <c r="E60" s="23">
        <f t="shared" ref="E60:J60" si="12">SUM(E61:E64)</f>
        <v>2802633779</v>
      </c>
      <c r="F60" s="23">
        <f t="shared" si="12"/>
        <v>2048907863</v>
      </c>
      <c r="G60" s="23">
        <f t="shared" si="12"/>
        <v>4851541642</v>
      </c>
      <c r="H60" s="23">
        <f t="shared" si="12"/>
        <v>4115945215</v>
      </c>
      <c r="I60" s="23">
        <f t="shared" si="12"/>
        <v>4115945215</v>
      </c>
      <c r="J60" s="23">
        <f t="shared" si="12"/>
        <v>1313311436</v>
      </c>
    </row>
    <row r="61" spans="2:10" s="22" customFormat="1" ht="12" x14ac:dyDescent="0.2">
      <c r="B61" s="24"/>
      <c r="C61" s="29"/>
      <c r="D61" s="30" t="s">
        <v>59</v>
      </c>
      <c r="E61" s="31">
        <v>0</v>
      </c>
      <c r="F61" s="36">
        <v>911545529</v>
      </c>
      <c r="G61" s="36">
        <f>E61+F61</f>
        <v>911545529</v>
      </c>
      <c r="H61" s="36">
        <v>911545529</v>
      </c>
      <c r="I61" s="36">
        <v>911545529</v>
      </c>
      <c r="J61" s="32">
        <f>I61-E61</f>
        <v>911545529</v>
      </c>
    </row>
    <row r="62" spans="2:10" s="22" customFormat="1" ht="15" customHeight="1" x14ac:dyDescent="0.2">
      <c r="B62" s="24"/>
      <c r="C62" s="29"/>
      <c r="D62" s="30" t="s">
        <v>60</v>
      </c>
      <c r="E62" s="31">
        <v>0</v>
      </c>
      <c r="F62" s="36">
        <v>0</v>
      </c>
      <c r="G62" s="36">
        <f>E62+F62</f>
        <v>0</v>
      </c>
      <c r="H62" s="36">
        <v>0</v>
      </c>
      <c r="I62" s="36">
        <v>0</v>
      </c>
      <c r="J62" s="32">
        <v>0</v>
      </c>
    </row>
    <row r="63" spans="2:10" s="22" customFormat="1" ht="15" customHeight="1" x14ac:dyDescent="0.2">
      <c r="B63" s="24"/>
      <c r="C63" s="29"/>
      <c r="D63" s="30" t="s">
        <v>61</v>
      </c>
      <c r="E63" s="31">
        <v>50139442</v>
      </c>
      <c r="F63" s="36">
        <v>230386359</v>
      </c>
      <c r="G63" s="36">
        <f>E63+F63</f>
        <v>280525801</v>
      </c>
      <c r="H63" s="36">
        <v>272647495</v>
      </c>
      <c r="I63" s="36">
        <v>272647495</v>
      </c>
      <c r="J63" s="32">
        <f>I63-E63</f>
        <v>222508053</v>
      </c>
    </row>
    <row r="64" spans="2:10" s="22" customFormat="1" ht="15" customHeight="1" x14ac:dyDescent="0.2">
      <c r="B64" s="24"/>
      <c r="C64" s="29"/>
      <c r="D64" s="30" t="s">
        <v>62</v>
      </c>
      <c r="E64" s="31">
        <v>2752494337</v>
      </c>
      <c r="F64" s="36">
        <v>906975975</v>
      </c>
      <c r="G64" s="36">
        <f>E64+F64</f>
        <v>3659470312</v>
      </c>
      <c r="H64" s="36">
        <v>2931752191</v>
      </c>
      <c r="I64" s="36">
        <v>2931752191</v>
      </c>
      <c r="J64" s="32">
        <f>I64-E64</f>
        <v>179257854</v>
      </c>
    </row>
    <row r="65" spans="2:14" s="22" customFormat="1" ht="15" customHeight="1" x14ac:dyDescent="0.2">
      <c r="B65" s="24"/>
      <c r="C65" s="14" t="s">
        <v>63</v>
      </c>
      <c r="D65" s="13"/>
      <c r="E65" s="23">
        <f t="shared" ref="E65:J65" si="13">E66+E67</f>
        <v>1711700000</v>
      </c>
      <c r="F65" s="23">
        <f t="shared" si="13"/>
        <v>0</v>
      </c>
      <c r="G65" s="23">
        <f t="shared" si="13"/>
        <v>1711700000</v>
      </c>
      <c r="H65" s="23">
        <f t="shared" si="13"/>
        <v>1224406040</v>
      </c>
      <c r="I65" s="23">
        <f t="shared" si="13"/>
        <v>1224406040</v>
      </c>
      <c r="J65" s="23">
        <f t="shared" si="13"/>
        <v>-487293960</v>
      </c>
    </row>
    <row r="66" spans="2:14" s="22" customFormat="1" ht="15" customHeight="1" x14ac:dyDescent="0.2">
      <c r="B66" s="24"/>
      <c r="C66" s="29"/>
      <c r="D66" s="30" t="s">
        <v>64</v>
      </c>
      <c r="E66" s="35">
        <v>1711700000</v>
      </c>
      <c r="F66" s="34">
        <v>0</v>
      </c>
      <c r="G66" s="31">
        <f>E66+F66</f>
        <v>1711700000</v>
      </c>
      <c r="H66" s="34">
        <v>1224406040</v>
      </c>
      <c r="I66" s="34">
        <v>1224406040</v>
      </c>
      <c r="J66" s="32">
        <f t="shared" ref="J66:J71" si="14">I66-E66</f>
        <v>-487293960</v>
      </c>
    </row>
    <row r="67" spans="2:14" s="22" customFormat="1" ht="15" customHeight="1" x14ac:dyDescent="0.2">
      <c r="B67" s="24"/>
      <c r="C67" s="29"/>
      <c r="D67" s="30" t="s">
        <v>65</v>
      </c>
      <c r="E67" s="31">
        <v>0</v>
      </c>
      <c r="F67" s="31">
        <v>0</v>
      </c>
      <c r="G67" s="31">
        <f>E67+F67</f>
        <v>0</v>
      </c>
      <c r="H67" s="31">
        <v>0</v>
      </c>
      <c r="I67" s="31">
        <v>0</v>
      </c>
      <c r="J67" s="32">
        <f t="shared" si="14"/>
        <v>0</v>
      </c>
    </row>
    <row r="68" spans="2:14" s="22" customFormat="1" ht="15" customHeight="1" x14ac:dyDescent="0.2">
      <c r="B68" s="24"/>
      <c r="C68" s="86" t="s">
        <v>66</v>
      </c>
      <c r="D68" s="67"/>
      <c r="E68" s="34">
        <v>0</v>
      </c>
      <c r="F68" s="34">
        <v>0</v>
      </c>
      <c r="G68" s="31">
        <f>E68+F68</f>
        <v>0</v>
      </c>
      <c r="H68" s="34">
        <v>0</v>
      </c>
      <c r="I68" s="34">
        <v>0</v>
      </c>
      <c r="J68" s="32">
        <f t="shared" si="14"/>
        <v>0</v>
      </c>
    </row>
    <row r="69" spans="2:14" s="22" customFormat="1" ht="15" customHeight="1" x14ac:dyDescent="0.2">
      <c r="B69" s="24"/>
      <c r="C69" s="86" t="s">
        <v>67</v>
      </c>
      <c r="D69" s="67"/>
      <c r="E69" s="31">
        <f>E70+E71</f>
        <v>0</v>
      </c>
      <c r="F69" s="31">
        <f>F70+F71</f>
        <v>49200510</v>
      </c>
      <c r="G69" s="31">
        <f>G70+G71</f>
        <v>49200510</v>
      </c>
      <c r="H69" s="31">
        <f>H70+H71</f>
        <v>49200510</v>
      </c>
      <c r="I69" s="31">
        <f>I70+I71</f>
        <v>49200510</v>
      </c>
      <c r="J69" s="32">
        <f t="shared" si="14"/>
        <v>49200510</v>
      </c>
    </row>
    <row r="70" spans="2:14" s="22" customFormat="1" ht="15" customHeight="1" x14ac:dyDescent="0.2">
      <c r="B70" s="24"/>
      <c r="C70" s="29" t="s">
        <v>68</v>
      </c>
      <c r="D70" s="30"/>
      <c r="E70" s="31"/>
      <c r="F70" s="31">
        <v>49200510</v>
      </c>
      <c r="G70" s="31">
        <f>E70+F70</f>
        <v>49200510</v>
      </c>
      <c r="H70" s="31">
        <v>49200510</v>
      </c>
      <c r="I70" s="31">
        <v>49200510</v>
      </c>
      <c r="J70" s="31">
        <f t="shared" si="14"/>
        <v>49200510</v>
      </c>
    </row>
    <row r="71" spans="2:14" s="22" customFormat="1" ht="15" customHeight="1" x14ac:dyDescent="0.2">
      <c r="B71" s="24"/>
      <c r="C71" s="86" t="s">
        <v>69</v>
      </c>
      <c r="D71" s="67"/>
      <c r="E71" s="46"/>
      <c r="F71" s="31">
        <v>0</v>
      </c>
      <c r="G71" s="31">
        <f>E71+F71</f>
        <v>0</v>
      </c>
      <c r="H71" s="31">
        <v>0</v>
      </c>
      <c r="I71" s="31">
        <v>0</v>
      </c>
      <c r="J71" s="31">
        <f t="shared" si="14"/>
        <v>0</v>
      </c>
    </row>
    <row r="72" spans="2:14" s="22" customFormat="1" ht="15" customHeight="1" x14ac:dyDescent="0.2">
      <c r="B72" s="62" t="s">
        <v>70</v>
      </c>
      <c r="C72" s="63"/>
      <c r="D72" s="13"/>
      <c r="E72" s="47">
        <f t="shared" ref="E72:J72" si="15">E50+E60+E65+E68+E69</f>
        <v>30860589553</v>
      </c>
      <c r="F72" s="47">
        <f t="shared" si="15"/>
        <v>2574002965</v>
      </c>
      <c r="G72" s="47">
        <f t="shared" si="15"/>
        <v>33434592518</v>
      </c>
      <c r="H72" s="47">
        <f t="shared" si="15"/>
        <v>25216999490</v>
      </c>
      <c r="I72" s="47">
        <f t="shared" si="15"/>
        <v>25216999490</v>
      </c>
      <c r="J72" s="47">
        <f t="shared" si="15"/>
        <v>-5643590063</v>
      </c>
    </row>
    <row r="73" spans="2:14" s="22" customFormat="1" ht="9" customHeight="1" x14ac:dyDescent="0.2">
      <c r="B73" s="24"/>
      <c r="C73" s="86"/>
      <c r="D73" s="67"/>
      <c r="E73" s="46"/>
      <c r="F73" s="46"/>
      <c r="G73" s="46"/>
      <c r="H73" s="46"/>
      <c r="I73" s="46"/>
      <c r="J73" s="46"/>
    </row>
    <row r="74" spans="2:14" s="22" customFormat="1" ht="15" customHeight="1" x14ac:dyDescent="0.2">
      <c r="B74" s="62" t="s">
        <v>71</v>
      </c>
      <c r="C74" s="63"/>
      <c r="D74" s="13"/>
      <c r="E74" s="23">
        <f>E75</f>
        <v>0</v>
      </c>
      <c r="F74" s="23">
        <f>F75</f>
        <v>0</v>
      </c>
      <c r="G74" s="23">
        <f>E74+F74</f>
        <v>0</v>
      </c>
      <c r="H74" s="23">
        <f>H75</f>
        <v>0</v>
      </c>
      <c r="I74" s="23">
        <f>I75</f>
        <v>0</v>
      </c>
      <c r="J74" s="23">
        <f>J75</f>
        <v>0</v>
      </c>
    </row>
    <row r="75" spans="2:14" s="22" customFormat="1" ht="15" customHeight="1" x14ac:dyDescent="0.2">
      <c r="B75" s="24"/>
      <c r="C75" s="86" t="s">
        <v>71</v>
      </c>
      <c r="D75" s="67"/>
      <c r="E75" s="31">
        <f>E76+E77</f>
        <v>0</v>
      </c>
      <c r="F75" s="31">
        <f>F76+F77</f>
        <v>0</v>
      </c>
      <c r="G75" s="31">
        <f>E75+F75</f>
        <v>0</v>
      </c>
      <c r="H75" s="31">
        <f>H76+H77</f>
        <v>0</v>
      </c>
      <c r="I75" s="31">
        <f>I76+I77</f>
        <v>0</v>
      </c>
      <c r="J75" s="32">
        <f>J76+J77</f>
        <v>0</v>
      </c>
    </row>
    <row r="76" spans="2:14" s="22" customFormat="1" ht="15" customHeight="1" x14ac:dyDescent="0.2">
      <c r="B76" s="24"/>
      <c r="C76" s="86" t="s">
        <v>72</v>
      </c>
      <c r="D76" s="67"/>
      <c r="E76" s="31">
        <v>0</v>
      </c>
      <c r="F76" s="34">
        <v>0</v>
      </c>
      <c r="G76" s="31">
        <f>E76+F76</f>
        <v>0</v>
      </c>
      <c r="H76" s="34"/>
      <c r="I76" s="34"/>
      <c r="J76" s="34">
        <f>I76-E76</f>
        <v>0</v>
      </c>
    </row>
    <row r="77" spans="2:14" s="22" customFormat="1" ht="15" customHeight="1" x14ac:dyDescent="0.2">
      <c r="B77" s="24"/>
      <c r="C77" s="86" t="s">
        <v>73</v>
      </c>
      <c r="D77" s="67"/>
      <c r="E77" s="31">
        <v>0</v>
      </c>
      <c r="F77" s="31">
        <v>0</v>
      </c>
      <c r="G77" s="31">
        <f>E77+F77</f>
        <v>0</v>
      </c>
      <c r="H77" s="34"/>
      <c r="I77" s="34"/>
      <c r="J77" s="34">
        <f>I77-E77</f>
        <v>0</v>
      </c>
    </row>
    <row r="78" spans="2:14" s="22" customFormat="1" ht="15" customHeight="1" x14ac:dyDescent="0.2">
      <c r="B78" s="62" t="s">
        <v>74</v>
      </c>
      <c r="C78" s="63"/>
      <c r="D78" s="13"/>
      <c r="E78" s="23">
        <f t="shared" ref="E78:J78" si="16">E42+E72+E74</f>
        <v>71673189153</v>
      </c>
      <c r="F78" s="23">
        <f t="shared" si="16"/>
        <v>3998492820</v>
      </c>
      <c r="G78" s="23">
        <f t="shared" si="16"/>
        <v>75671681973</v>
      </c>
      <c r="H78" s="23">
        <f t="shared" si="16"/>
        <v>57833720420</v>
      </c>
      <c r="I78" s="23">
        <f t="shared" si="16"/>
        <v>57833720420</v>
      </c>
      <c r="J78" s="23">
        <f t="shared" si="16"/>
        <v>-13839468733</v>
      </c>
      <c r="M78" s="48"/>
      <c r="N78" s="48"/>
    </row>
    <row r="79" spans="2:14" s="22" customFormat="1" ht="9.75" customHeight="1" x14ac:dyDescent="0.2">
      <c r="B79" s="24"/>
      <c r="C79" s="86"/>
      <c r="D79" s="67"/>
      <c r="E79" s="44"/>
      <c r="F79" s="44"/>
      <c r="G79" s="44"/>
      <c r="H79" s="44"/>
      <c r="I79" s="44"/>
      <c r="J79" s="44"/>
    </row>
    <row r="80" spans="2:14" s="22" customFormat="1" ht="15" customHeight="1" x14ac:dyDescent="0.2">
      <c r="B80" s="24"/>
      <c r="C80" s="14" t="s">
        <v>75</v>
      </c>
      <c r="D80" s="13"/>
      <c r="E80" s="44"/>
      <c r="F80" s="44"/>
      <c r="G80" s="44"/>
      <c r="H80" s="44"/>
      <c r="I80" s="44"/>
      <c r="J80" s="44"/>
    </row>
    <row r="81" spans="2:10" s="22" customFormat="1" ht="15" customHeight="1" x14ac:dyDescent="0.2">
      <c r="B81" s="65"/>
      <c r="C81" s="86" t="s">
        <v>76</v>
      </c>
      <c r="D81" s="67"/>
      <c r="E81" s="34">
        <v>0</v>
      </c>
      <c r="F81" s="34">
        <f>F74</f>
        <v>0</v>
      </c>
      <c r="G81" s="34">
        <f>E81+F81</f>
        <v>0</v>
      </c>
      <c r="H81" s="34">
        <f>H74</f>
        <v>0</v>
      </c>
      <c r="I81" s="34">
        <f>I74</f>
        <v>0</v>
      </c>
      <c r="J81" s="32">
        <f>I81-E81</f>
        <v>0</v>
      </c>
    </row>
    <row r="82" spans="2:10" s="22" customFormat="1" ht="15" customHeight="1" x14ac:dyDescent="0.2">
      <c r="B82" s="65"/>
      <c r="C82" s="86" t="s">
        <v>77</v>
      </c>
      <c r="D82" s="67"/>
      <c r="E82" s="38"/>
      <c r="F82" s="38"/>
      <c r="G82" s="38"/>
      <c r="H82" s="38"/>
      <c r="I82" s="38"/>
      <c r="J82" s="38"/>
    </row>
    <row r="83" spans="2:10" s="22" customFormat="1" ht="28.5" customHeight="1" x14ac:dyDescent="0.2">
      <c r="B83" s="24"/>
      <c r="C83" s="89" t="s">
        <v>78</v>
      </c>
      <c r="D83" s="90"/>
      <c r="E83" s="34">
        <v>0</v>
      </c>
      <c r="F83" s="34">
        <v>0</v>
      </c>
      <c r="G83" s="31">
        <f>E83+F83</f>
        <v>0</v>
      </c>
      <c r="H83" s="34">
        <v>0</v>
      </c>
      <c r="I83" s="34">
        <v>0</v>
      </c>
      <c r="J83" s="32">
        <f>I83-E83</f>
        <v>0</v>
      </c>
    </row>
    <row r="84" spans="2:10" s="22" customFormat="1" ht="12" x14ac:dyDescent="0.2">
      <c r="B84" s="24"/>
      <c r="C84" s="14" t="s">
        <v>71</v>
      </c>
      <c r="D84" s="13"/>
      <c r="E84" s="28">
        <f t="shared" ref="E84:J84" si="17">E81+E83</f>
        <v>0</v>
      </c>
      <c r="F84" s="28">
        <f>F81+F83</f>
        <v>0</v>
      </c>
      <c r="G84" s="28">
        <f t="shared" si="17"/>
        <v>0</v>
      </c>
      <c r="H84" s="28">
        <f t="shared" si="17"/>
        <v>0</v>
      </c>
      <c r="I84" s="28">
        <f t="shared" si="17"/>
        <v>0</v>
      </c>
      <c r="J84" s="28">
        <f t="shared" si="17"/>
        <v>0</v>
      </c>
    </row>
    <row r="85" spans="2:10" ht="10.5" customHeight="1" x14ac:dyDescent="0.25">
      <c r="B85" s="49"/>
      <c r="C85" s="87"/>
      <c r="D85" s="88"/>
      <c r="E85" s="50"/>
      <c r="F85" s="50"/>
      <c r="G85" s="50"/>
      <c r="H85" s="50"/>
      <c r="I85" s="50"/>
      <c r="J85" s="50"/>
    </row>
    <row r="86" spans="2:10" x14ac:dyDescent="0.25">
      <c r="B86" s="52" t="s">
        <v>79</v>
      </c>
      <c r="C86" s="53"/>
      <c r="D86" s="53"/>
      <c r="E86" s="53"/>
      <c r="F86" s="53"/>
      <c r="G86" s="53"/>
      <c r="H86" s="53"/>
      <c r="I86" s="53"/>
      <c r="J86" s="53"/>
    </row>
    <row r="87" spans="2:10" x14ac:dyDescent="0.25">
      <c r="B87" s="53"/>
      <c r="C87" s="53"/>
      <c r="D87" s="53"/>
      <c r="E87" s="53"/>
      <c r="F87" s="53"/>
      <c r="G87" s="53"/>
      <c r="H87" s="53"/>
      <c r="I87" s="53"/>
      <c r="J87" s="53"/>
    </row>
    <row r="88" spans="2:10" x14ac:dyDescent="0.25">
      <c r="B88" s="54"/>
      <c r="C88" s="54"/>
      <c r="D88" s="54"/>
      <c r="E88" s="54"/>
      <c r="F88" s="54"/>
      <c r="G88" s="54"/>
      <c r="H88" s="54"/>
      <c r="I88" s="54"/>
      <c r="J88" s="54"/>
    </row>
    <row r="89" spans="2:10" x14ac:dyDescent="0.25">
      <c r="B89" s="54"/>
      <c r="C89" s="54"/>
      <c r="D89" s="54"/>
      <c r="E89" s="54"/>
      <c r="F89" s="54"/>
      <c r="G89" s="54"/>
      <c r="H89" s="54"/>
      <c r="I89" s="54"/>
      <c r="J89" s="54"/>
    </row>
    <row r="90" spans="2:10" x14ac:dyDescent="0.25">
      <c r="B90" s="54"/>
      <c r="C90" s="54"/>
      <c r="D90" s="54"/>
      <c r="E90" s="54"/>
      <c r="F90" s="54"/>
      <c r="G90" s="54"/>
      <c r="H90" s="54"/>
      <c r="I90" s="54"/>
      <c r="J90" s="54"/>
    </row>
    <row r="91" spans="2:10" x14ac:dyDescent="0.25">
      <c r="B91" s="54"/>
      <c r="C91" s="54"/>
      <c r="D91" s="54"/>
      <c r="E91" s="54"/>
      <c r="F91" s="54"/>
      <c r="G91" s="54"/>
      <c r="H91" s="54"/>
      <c r="I91" s="54"/>
      <c r="J91" s="54"/>
    </row>
    <row r="92" spans="2:10" x14ac:dyDescent="0.25">
      <c r="B92" s="54"/>
      <c r="C92" s="54"/>
      <c r="D92" s="54"/>
      <c r="E92" s="54"/>
      <c r="F92" s="54"/>
      <c r="G92" s="54"/>
      <c r="H92" s="54"/>
      <c r="I92" s="54"/>
      <c r="J92" s="54"/>
    </row>
    <row r="93" spans="2:10" x14ac:dyDescent="0.25">
      <c r="B93" s="54"/>
      <c r="C93" s="54"/>
      <c r="D93" s="54"/>
      <c r="E93" s="54"/>
      <c r="F93" s="54"/>
      <c r="G93" s="54"/>
      <c r="H93" s="54"/>
      <c r="I93" s="54"/>
      <c r="J93" s="54"/>
    </row>
    <row r="94" spans="2:10" x14ac:dyDescent="0.25">
      <c r="B94" s="54"/>
      <c r="C94" s="54"/>
      <c r="D94" s="54"/>
      <c r="E94" s="54"/>
      <c r="F94" s="54"/>
      <c r="G94" s="54"/>
      <c r="H94" s="54"/>
      <c r="I94" s="54"/>
      <c r="J94" s="54"/>
    </row>
    <row r="95" spans="2:10" x14ac:dyDescent="0.25">
      <c r="B95" s="54"/>
      <c r="C95" s="54"/>
      <c r="D95" s="54"/>
      <c r="E95" s="54"/>
      <c r="F95" s="54"/>
      <c r="G95" s="54"/>
      <c r="H95" s="54"/>
      <c r="I95" s="54"/>
      <c r="J95" s="54"/>
    </row>
    <row r="96" spans="2:10" x14ac:dyDescent="0.25">
      <c r="B96" s="54"/>
      <c r="C96" s="54"/>
      <c r="D96" s="54"/>
      <c r="E96" s="54"/>
      <c r="F96" s="54"/>
      <c r="G96" s="54"/>
      <c r="H96" s="54"/>
      <c r="I96" s="54"/>
      <c r="J96" s="54"/>
    </row>
  </sheetData>
  <mergeCells count="61">
    <mergeCell ref="C85:D85"/>
    <mergeCell ref="C75:D75"/>
    <mergeCell ref="C76:D76"/>
    <mergeCell ref="C77:D77"/>
    <mergeCell ref="B78:D78"/>
    <mergeCell ref="C79:D79"/>
    <mergeCell ref="C80:D80"/>
    <mergeCell ref="B81:B82"/>
    <mergeCell ref="C81:D81"/>
    <mergeCell ref="C82:D82"/>
    <mergeCell ref="C83:D83"/>
    <mergeCell ref="C84:D84"/>
    <mergeCell ref="B74:D74"/>
    <mergeCell ref="C60:D60"/>
    <mergeCell ref="C65:D65"/>
    <mergeCell ref="B49:D49"/>
    <mergeCell ref="C50:D50"/>
    <mergeCell ref="B51:B52"/>
    <mergeCell ref="C51:C52"/>
    <mergeCell ref="C68:D68"/>
    <mergeCell ref="C69:D69"/>
    <mergeCell ref="C71:D71"/>
    <mergeCell ref="B72:D72"/>
    <mergeCell ref="C73:D73"/>
    <mergeCell ref="B45:D45"/>
    <mergeCell ref="B46:D48"/>
    <mergeCell ref="E46:I46"/>
    <mergeCell ref="J46:J48"/>
    <mergeCell ref="E47:E48"/>
    <mergeCell ref="F47:F48"/>
    <mergeCell ref="G47:G48"/>
    <mergeCell ref="H47:H48"/>
    <mergeCell ref="I47:I48"/>
    <mergeCell ref="B44:D44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C12:D12"/>
    <mergeCell ref="B1:J1"/>
    <mergeCell ref="B2:J2"/>
    <mergeCell ref="B3:J3"/>
    <mergeCell ref="B5:D7"/>
    <mergeCell ref="E5:I5"/>
    <mergeCell ref="J5:J7"/>
    <mergeCell ref="E6:E7"/>
    <mergeCell ref="F6:F7"/>
    <mergeCell ref="G6:G7"/>
    <mergeCell ref="H6:H7"/>
    <mergeCell ref="I6:I7"/>
    <mergeCell ref="B8:D8"/>
    <mergeCell ref="B9:D9"/>
    <mergeCell ref="C10:D10"/>
    <mergeCell ref="C11:D11"/>
  </mergeCells>
  <dataValidations count="1">
    <dataValidation type="whole" allowBlank="1" showInputMessage="1" showErrorMessage="1" error="Solo importes sin decimales, por favor." sqref="E9:J45 E50:J84">
      <formula1>-999999999999</formula1>
      <formula2>999999999999</formula2>
    </dataValidation>
  </dataValidations>
  <printOptions horizontalCentered="1"/>
  <pageMargins left="0.31496062992125984" right="0.31496062992125984" top="0.71" bottom="0.15748031496062992" header="0.28000000000000003" footer="0.35"/>
  <pageSetup scale="70" orientation="landscape" r:id="rId1"/>
  <headerFooter>
    <oddHeader>&amp;C&amp;"Calibri,Negrita"PODER EJECUTIVO
DEL ESTADO DE TAMAULIPAS&amp;"-,Normal"
&amp;G</oddHeader>
    <oddFooter>&amp;C&amp;G
&amp;"Calibri,Negrita"Anexos</oddFooter>
  </headerFooter>
  <rowBreaks count="1" manualBreakCount="1">
    <brk id="4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de Ingresos-LDF</vt:lpstr>
      <vt:lpstr>'Analitico de Ingresos-LDF'!Área_de_impresión</vt:lpstr>
      <vt:lpstr>'Analitico de Ingresos-LDF'!Títulos_a_imprimir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Antonio Torres Gonzalez</cp:lastModifiedBy>
  <dcterms:modified xsi:type="dcterms:W3CDTF">2023-10-25T17:47:15Z</dcterms:modified>
  <cp:category/>
</cp:coreProperties>
</file>