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XCEL 2023\DEUDA Y CUENTA PUBLICA\C.P. MARGARITA NEREYDA\ESTADOS FINANCIEROS 2023\PRIMER TRIMESTRE\INF PARA PUBLICAR\PRSUPUESTAL\"/>
    </mc:Choice>
  </mc:AlternateContent>
  <bookViews>
    <workbookView xWindow="0" yWindow="0" windowWidth="19200" windowHeight="8472"/>
  </bookViews>
  <sheets>
    <sheet name=" Flujo por Fondos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 Flujo por Fondos '!$A$1:$H$48</definedName>
    <definedName name="AS">#REF!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D34" i="1"/>
  <c r="G33" i="1"/>
  <c r="G36" i="1" s="1"/>
  <c r="F33" i="1"/>
  <c r="F36" i="1" s="1"/>
  <c r="E33" i="1"/>
  <c r="H33" i="1" s="1"/>
  <c r="C33" i="1"/>
  <c r="C36" i="1" s="1"/>
  <c r="H32" i="1"/>
  <c r="D32" i="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G16" i="1"/>
  <c r="F16" i="1"/>
  <c r="E16" i="1"/>
  <c r="H16" i="1" s="1"/>
  <c r="C16" i="1"/>
  <c r="D16" i="1" s="1"/>
  <c r="H15" i="1"/>
  <c r="D15" i="1"/>
  <c r="H14" i="1"/>
  <c r="D14" i="1"/>
  <c r="G13" i="1"/>
  <c r="F13" i="1"/>
  <c r="E13" i="1"/>
  <c r="H13" i="1" s="1"/>
  <c r="C13" i="1"/>
  <c r="H12" i="1"/>
  <c r="D12" i="1"/>
  <c r="G11" i="1"/>
  <c r="F11" i="1"/>
  <c r="E11" i="1"/>
  <c r="H11" i="1" s="1"/>
  <c r="C11" i="1"/>
  <c r="E36" i="1" l="1"/>
  <c r="D11" i="1"/>
  <c r="D13" i="1"/>
  <c r="D33" i="1"/>
  <c r="H36" i="1" l="1"/>
  <c r="D36" i="1"/>
</calcChain>
</file>

<file path=xl/sharedStrings.xml><?xml version="1.0" encoding="utf-8"?>
<sst xmlns="http://schemas.openxmlformats.org/spreadsheetml/2006/main" count="41" uniqueCount="38">
  <si>
    <t>Estado Analítico del Ejercicio del Presupuesto de Egresos</t>
  </si>
  <si>
    <t>Por Flujo de Fondos</t>
  </si>
  <si>
    <t>Del 1 de Enero al 31 de Marzo de 2023</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</si>
  <si>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</si>
  <si>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</si>
  <si>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</si>
  <si>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</si>
  <si>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</si>
  <si>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</si>
  <si>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</si>
  <si>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</si>
  <si>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</si>
  <si>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</si>
  <si>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</si>
  <si>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</si>
  <si>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</si>
  <si>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</si>
  <si>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</si>
  <si>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FAETA EDUCACION TECNOLOGICA Y DE ADULTOS</t>
  </si>
  <si>
    <t>FAM ASISTENCIA SOCIAL</t>
  </si>
  <si>
    <t>FAM INFRAESTRUCTURA EDUCACION BASICA</t>
  </si>
  <si>
    <t>FAM INFRAESTRUCTURA EDUCACION MEDIA SUPE</t>
  </si>
  <si>
    <t>FAM INFRAESTRUCTURA EDUCACION SUPERIOR</t>
  </si>
  <si>
    <t>FAM REMANENTES</t>
  </si>
  <si>
    <t>FONDO APOR SERVICIOS DE SALUD FASSA</t>
  </si>
  <si>
    <t>FONDO DE APORTACIONES PARA LA SEGURIDAD PÚBLICA (FASP)</t>
  </si>
  <si>
    <t>FONDO FORT DE LAS ENTIDADES FEDER FAFEF</t>
  </si>
  <si>
    <t>FONDO INFRAEST SOC ESTATAL FISE</t>
  </si>
  <si>
    <t>FONDO INFRAEST SOC MUNICIPAL FISMUN</t>
  </si>
  <si>
    <t>FONDO P FORT DE LOS MPIOS FORTAMUN</t>
  </si>
  <si>
    <t>FONE GASTO CORRIENTE</t>
  </si>
  <si>
    <t>FONE GTOS DE OPERACION</t>
  </si>
  <si>
    <t>FONE NOMINA</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</si>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</sst>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4"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Expanded SemiBold"/>
    </font>
    <font>
      <b/>
      <sz val="9"/>
      <color theme="0"/>
      <name val="Helvetica"/>
      <family val="2"/>
    </font>
    <font>
      <sz val="9"/>
      <color theme="0"/>
      <name val="Helvetica"/>
      <family val="2"/>
    </font>
    <font>
      <sz val="9"/>
      <color theme="1"/>
      <name val="Helvetica"/>
      <family val="2"/>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3" fillId="0" borderId="0" xfId="0" applyFont="1" applyBorder="1"/>
    <xf numFmtId="0" fontId="5" fillId="2" borderId="0" xfId="0" applyFont="1" applyFill="1"/>
    <xf numFmtId="0" fontId="5" fillId="0" borderId="0" xfId="0" applyFont="1"/>
    <xf numFmtId="0" fontId="7" fillId="0" borderId="0" xfId="0" applyFont="1"/>
    <xf numFmtId="37" fontId="6" fillId="3" borderId="6" xfId="1" applyNumberFormat="1" applyFont="1" applyFill="1" applyBorder="1" applyAlignment="1" applyProtection="1">
      <alignment horizontal="center" vertical="center"/>
    </xf>
    <xf numFmtId="37" fontId="6" fillId="3" borderId="6" xfId="1" applyNumberFormat="1" applyFont="1" applyFill="1" applyBorder="1" applyAlignment="1" applyProtection="1">
      <alignment horizontal="center" wrapText="1"/>
    </xf>
    <xf numFmtId="37" fontId="6" fillId="3" borderId="6" xfId="1" applyNumberFormat="1" applyFont="1" applyFill="1" applyBorder="1" applyAlignment="1" applyProtection="1">
      <alignment horizontal="center"/>
    </xf>
    <xf numFmtId="0" fontId="8"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3" fontId="8" fillId="2" borderId="11" xfId="0" applyNumberFormat="1" applyFont="1" applyFill="1" applyBorder="1" applyAlignment="1">
      <alignment horizontal="right" vertical="center" wrapText="1"/>
    </xf>
    <xf numFmtId="0" fontId="8" fillId="0" borderId="0" xfId="0" applyFont="1"/>
    <xf numFmtId="0" fontId="9" fillId="2" borderId="7" xfId="0" applyFont="1" applyFill="1" applyBorder="1" applyAlignment="1">
      <alignment horizontal="justify" vertical="center" wrapText="1"/>
    </xf>
    <xf numFmtId="0" fontId="10" fillId="2" borderId="8" xfId="0" applyFont="1" applyFill="1" applyBorder="1" applyAlignment="1">
      <alignment horizontal="justify" vertical="center" wrapText="1"/>
    </xf>
    <xf numFmtId="3" fontId="10" fillId="2" borderId="11" xfId="0" applyNumberFormat="1" applyFont="1" applyFill="1" applyBorder="1" applyAlignment="1">
      <alignment horizontal="right" vertical="center" wrapText="1"/>
    </xf>
    <xf numFmtId="0" fontId="9" fillId="0" borderId="0" xfId="0" applyFont="1"/>
    <xf numFmtId="0" fontId="9" fillId="2" borderId="8" xfId="0" applyFont="1" applyFill="1" applyBorder="1" applyAlignment="1">
      <alignment horizontal="left" vertical="center" wrapText="1" indent="2"/>
    </xf>
    <xf numFmtId="3" fontId="9" fillId="2" borderId="11" xfId="0" applyNumberFormat="1" applyFont="1" applyFill="1" applyBorder="1" applyAlignment="1">
      <alignment horizontal="right" vertical="center" wrapText="1"/>
    </xf>
    <xf numFmtId="0" fontId="9" fillId="2" borderId="9" xfId="0" applyFont="1" applyFill="1" applyBorder="1" applyAlignment="1">
      <alignment horizontal="justify" vertical="top" wrapText="1"/>
    </xf>
    <xf numFmtId="0" fontId="9" fillId="2" borderId="10" xfId="0" applyFont="1" applyFill="1" applyBorder="1" applyAlignment="1">
      <alignment horizontal="justify" vertical="top" wrapText="1"/>
    </xf>
    <xf numFmtId="3" fontId="9" fillId="2" borderId="12" xfId="0" applyNumberFormat="1" applyFont="1" applyFill="1" applyBorder="1" applyAlignment="1">
      <alignment horizontal="right" vertical="top" wrapText="1"/>
    </xf>
    <xf numFmtId="0" fontId="10" fillId="4" borderId="9" xfId="0" applyFont="1" applyFill="1" applyBorder="1" applyAlignment="1">
      <alignment horizontal="justify" vertical="top" wrapText="1"/>
    </xf>
    <xf numFmtId="0" fontId="10" fillId="4" borderId="10" xfId="0" applyFont="1" applyFill="1" applyBorder="1" applyAlignment="1">
      <alignment horizontal="justify" vertical="center" wrapText="1"/>
    </xf>
    <xf numFmtId="3" fontId="11" fillId="4" borderId="6" xfId="0" applyNumberFormat="1" applyFont="1" applyFill="1" applyBorder="1" applyAlignment="1">
      <alignment horizontal="right" vertical="center" wrapText="1"/>
    </xf>
    <xf numFmtId="0" fontId="9" fillId="0" borderId="0" xfId="0" applyFont="1" applyAlignment="1">
      <alignment vertical="top"/>
    </xf>
    <xf numFmtId="3" fontId="0" fillId="0" borderId="0" xfId="0" applyNumberFormat="1" applyFont="1"/>
    <xf numFmtId="0" fontId="12" fillId="0" borderId="0" xfId="0" applyFont="1" applyFill="1" applyBorder="1" applyAlignment="1" applyProtection="1">
      <alignment vertical="center"/>
    </xf>
    <xf numFmtId="3" fontId="9" fillId="0" borderId="0" xfId="0" applyNumberFormat="1" applyFont="1"/>
    <xf numFmtId="0" fontId="13" fillId="0" borderId="0" xfId="0" applyFont="1"/>
    <xf numFmtId="3" fontId="13" fillId="0" borderId="0" xfId="0" applyNumberFormat="1" applyFont="1"/>
    <xf numFmtId="0" fontId="12" fillId="0" borderId="0" xfId="0" applyFont="1" applyFill="1" applyBorder="1" applyAlignment="1" applyProtection="1">
      <alignment horizontal="left" vertical="center" wrapText="1"/>
    </xf>
    <xf numFmtId="37" fontId="2" fillId="0" borderId="0" xfId="1" applyNumberFormat="1" applyFont="1" applyFill="1" applyBorder="1" applyAlignment="1" applyProtection="1">
      <alignment horizontal="center" vertical="top"/>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6" fillId="3" borderId="1" xfId="1" applyNumberFormat="1" applyFont="1" applyFill="1" applyBorder="1" applyAlignment="1" applyProtection="1">
      <alignment horizontal="center" vertical="center" wrapText="1"/>
    </xf>
    <xf numFmtId="37" fontId="6" fillId="3" borderId="2" xfId="1" applyNumberFormat="1" applyFont="1" applyFill="1" applyBorder="1" applyAlignment="1" applyProtection="1">
      <alignment horizontal="center" vertical="center"/>
    </xf>
    <xf numFmtId="37" fontId="6" fillId="3" borderId="7" xfId="1" applyNumberFormat="1" applyFont="1" applyFill="1" applyBorder="1" applyAlignment="1" applyProtection="1">
      <alignment horizontal="center" vertical="center"/>
    </xf>
    <xf numFmtId="37" fontId="6" fillId="3" borderId="8" xfId="1" applyNumberFormat="1" applyFont="1" applyFill="1" applyBorder="1" applyAlignment="1" applyProtection="1">
      <alignment horizontal="center" vertical="center"/>
    </xf>
    <xf numFmtId="37" fontId="6" fillId="3" borderId="9" xfId="1" applyNumberFormat="1" applyFont="1" applyFill="1" applyBorder="1" applyAlignment="1" applyProtection="1">
      <alignment horizontal="center" vertical="center"/>
    </xf>
    <xf numFmtId="37" fontId="6" fillId="3" borderId="10" xfId="1" applyNumberFormat="1" applyFont="1" applyFill="1" applyBorder="1" applyAlignment="1" applyProtection="1">
      <alignment horizontal="center" vertical="center"/>
    </xf>
    <xf numFmtId="37" fontId="6" fillId="3" borderId="3" xfId="1" applyNumberFormat="1" applyFont="1" applyFill="1" applyBorder="1" applyAlignment="1" applyProtection="1">
      <alignment horizontal="center"/>
    </xf>
    <xf numFmtId="37" fontId="6" fillId="3" borderId="4" xfId="1" applyNumberFormat="1" applyFont="1" applyFill="1" applyBorder="1" applyAlignment="1" applyProtection="1">
      <alignment horizontal="center"/>
    </xf>
    <xf numFmtId="37" fontId="6" fillId="3" borderId="5" xfId="1" applyNumberFormat="1" applyFont="1" applyFill="1" applyBorder="1" applyAlignment="1" applyProtection="1">
      <alignment horizontal="center"/>
    </xf>
    <xf numFmtId="37" fontId="6" fillId="3" borderId="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76200</xdr:rowOff>
    </xdr:from>
    <xdr:to>
      <xdr:col>1</xdr:col>
      <xdr:colOff>1996438</xdr:colOff>
      <xdr:row>4</xdr:row>
      <xdr:rowOff>148500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68300" y="196850"/>
          <a:ext cx="1958338" cy="726350"/>
        </a:xfrm>
        <a:prstGeom prst="rect">
          <a:avLst/>
        </a:prstGeom>
      </xdr:spPr>
    </xdr:pic>
    <xdr:clientData/>
  </xdr:twoCellAnchor>
  <xdr:twoCellAnchor editAs="oneCell">
    <xdr:from>
      <xdr:col>6</xdr:col>
      <xdr:colOff>752475</xdr:colOff>
      <xdr:row>0</xdr:row>
      <xdr:rowOff>171450</xdr:rowOff>
    </xdr:from>
    <xdr:to>
      <xdr:col>7</xdr:col>
      <xdr:colOff>402633</xdr:colOff>
      <xdr:row>5</xdr:row>
      <xdr:rowOff>16275</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991725" y="120650"/>
          <a:ext cx="837608" cy="873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7030A0"/>
  </sheetPr>
  <dimension ref="A1:H57"/>
  <sheetViews>
    <sheetView showGridLines="0" tabSelected="1" zoomScaleNormal="100" zoomScalePageLayoutView="60" workbookViewId="0">
      <selection activeCell="A7" sqref="A7:B9"/>
    </sheetView>
  </sheetViews>
  <sheetFormatPr baseColWidth="10" defaultColWidth="11.5546875" defaultRowHeight="11.4" x14ac:dyDescent="0.2"/>
  <cols>
    <col min="1" max="1" width="4.77734375" style="28" customWidth="1"/>
    <col min="2" max="2" width="56.77734375" style="28" customWidth="1"/>
    <col min="3" max="3" width="18.21875" style="28" customWidth="1"/>
    <col min="4" max="4" width="17" style="28" customWidth="1"/>
    <col min="5" max="6" width="17.77734375" style="28" bestFit="1" customWidth="1"/>
    <col min="7" max="7" width="17" style="28" customWidth="1"/>
    <col min="8" max="8" width="17.21875" style="28" customWidth="1"/>
    <col min="9" max="16384" width="11.5546875" style="28"/>
  </cols>
  <sheetData>
    <row r="1" spans="1:8" s="1" customFormat="1" ht="9.75" customHeight="1" x14ac:dyDescent="0.55000000000000004">
      <c r="A1" s="31"/>
      <c r="B1" s="31"/>
      <c r="C1" s="31"/>
      <c r="D1" s="31"/>
      <c r="E1" s="31"/>
      <c r="F1" s="31"/>
      <c r="G1" s="31"/>
      <c r="H1" s="31"/>
    </row>
    <row r="2" spans="1:8" s="1" customFormat="1" ht="19.5" customHeight="1" x14ac:dyDescent="0.55000000000000004">
      <c r="A2" s="31" t="s">
        <v>0</v>
      </c>
      <c r="B2" s="31"/>
      <c r="C2" s="31"/>
      <c r="D2" s="31"/>
      <c r="E2" s="31"/>
      <c r="F2" s="31"/>
      <c r="G2" s="31"/>
      <c r="H2" s="31"/>
    </row>
    <row r="3" spans="1:8" s="1" customFormat="1" ht="16.05" customHeight="1" x14ac:dyDescent="0.55000000000000004">
      <c r="A3" s="32" t="s">
        <v>1</v>
      </c>
      <c r="B3" s="32"/>
      <c r="C3" s="32"/>
      <c r="D3" s="32"/>
      <c r="E3" s="32"/>
      <c r="F3" s="32"/>
      <c r="G3" s="32"/>
      <c r="H3" s="32"/>
    </row>
    <row r="4" spans="1:8" s="1" customFormat="1" ht="16.05" customHeight="1" x14ac:dyDescent="0.55000000000000004">
      <c r="A4" s="32" t="s">
        <v>2</v>
      </c>
      <c r="B4" s="32"/>
      <c r="C4" s="32"/>
      <c r="D4" s="32"/>
      <c r="E4" s="32"/>
      <c r="F4" s="32"/>
      <c r="G4" s="32"/>
      <c r="H4" s="32"/>
    </row>
    <row r="5" spans="1:8" s="1" customFormat="1" ht="16.05" customHeight="1" x14ac:dyDescent="0.55000000000000004">
      <c r="A5" s="33" t="s">
        <v>3</v>
      </c>
      <c r="B5" s="33"/>
      <c r="C5" s="33"/>
      <c r="D5" s="33"/>
      <c r="E5" s="33"/>
      <c r="F5" s="33"/>
      <c r="G5" s="33"/>
      <c r="H5" s="33"/>
    </row>
    <row r="6" spans="1:8" s="3" customFormat="1" ht="9" customHeight="1" x14ac:dyDescent="0.55000000000000004">
      <c r="A6" s="2"/>
      <c r="B6" s="2"/>
      <c r="C6" s="2"/>
      <c r="E6" s="2"/>
      <c r="F6" s="2"/>
      <c r="G6" s="2"/>
      <c r="H6" s="2"/>
    </row>
    <row r="7" spans="1:8" s="4" customFormat="1" ht="15.75" customHeight="1" x14ac:dyDescent="0.25">
      <c r="A7" s="34" t="s">
        <v>4</v>
      </c>
      <c r="B7" s="35"/>
      <c r="C7" s="40" t="s">
        <v>5</v>
      </c>
      <c r="D7" s="41"/>
      <c r="E7" s="41"/>
      <c r="F7" s="41"/>
      <c r="G7" s="42"/>
      <c r="H7" s="43" t="s">
        <v>6</v>
      </c>
    </row>
    <row r="8" spans="1:8" s="4" customFormat="1" ht="27" customHeight="1" x14ac:dyDescent="0.25">
      <c r="A8" s="36"/>
      <c r="B8" s="37"/>
      <c r="C8" s="5" t="s">
        <v>7</v>
      </c>
      <c r="D8" s="6" t="s">
        <v>8</v>
      </c>
      <c r="E8" s="5" t="s">
        <v>9</v>
      </c>
      <c r="F8" s="5" t="s">
        <v>10</v>
      </c>
      <c r="G8" s="5" t="s">
        <v>11</v>
      </c>
      <c r="H8" s="43"/>
    </row>
    <row r="9" spans="1:8" s="4" customFormat="1" ht="12" x14ac:dyDescent="0.25">
      <c r="A9" s="38"/>
      <c r="B9" s="39"/>
      <c r="C9" s="7">
        <v>1</v>
      </c>
      <c r="D9" s="7">
        <v>2</v>
      </c>
      <c r="E9" s="7" t="s">
        <v>12</v>
      </c>
      <c r="F9" s="7">
        <v>4</v>
      </c>
      <c r="G9" s="7">
        <v>5</v>
      </c>
      <c r="H9" s="7" t="s">
        <v>13</v>
      </c>
    </row>
    <row r="10" spans="1:8" s="11" customFormat="1" ht="6" customHeight="1" x14ac:dyDescent="0.2">
      <c r="A10" s="8"/>
      <c r="B10" s="9"/>
      <c r="C10" s="10"/>
      <c r="D10" s="10"/>
      <c r="E10" s="10"/>
      <c r="F10" s="10"/>
      <c r="G10" s="10"/>
      <c r="H10" s="10"/>
    </row>
    <row r="11" spans="1:8" s="15" customFormat="1" ht="15" customHeight="1" x14ac:dyDescent="0.25">
      <c r="A11" s="12"/>
      <c r="B11" s="13" t="s">
        <v>14</v>
      </c>
      <c r="C11" s="14">
        <f>C12</f>
        <v>8398277918.9999971</v>
      </c>
      <c r="D11" s="14">
        <f>E11-C11</f>
        <v>910724958.59997272</v>
      </c>
      <c r="E11" s="14">
        <f t="shared" ref="E11:G11" si="0">E12</f>
        <v>9309002877.5999699</v>
      </c>
      <c r="F11" s="14">
        <f t="shared" si="0"/>
        <v>2135288595.2700012</v>
      </c>
      <c r="G11" s="14">
        <f t="shared" si="0"/>
        <v>1916213860.3699994</v>
      </c>
      <c r="H11" s="14">
        <f t="shared" ref="H11:H32" si="1">E11-F11</f>
        <v>7173714282.3299685</v>
      </c>
    </row>
    <row r="12" spans="1:8" s="15" customFormat="1" ht="15" customHeight="1" x14ac:dyDescent="0.25">
      <c r="A12" s="12"/>
      <c r="B12" s="16" t="s">
        <v>14</v>
      </c>
      <c r="C12" s="17">
        <v>8398277918.9999971</v>
      </c>
      <c r="D12" s="17">
        <f>E12-C12</f>
        <v>910724958.59997272</v>
      </c>
      <c r="E12" s="17">
        <v>9309002877.5999699</v>
      </c>
      <c r="F12" s="17">
        <v>2135288595.2700012</v>
      </c>
      <c r="G12" s="17">
        <v>1916213860.3699994</v>
      </c>
      <c r="H12" s="17">
        <f t="shared" si="1"/>
        <v>7173714282.3299685</v>
      </c>
    </row>
    <row r="13" spans="1:8" s="15" customFormat="1" ht="15" customHeight="1" x14ac:dyDescent="0.25">
      <c r="A13" s="12"/>
      <c r="B13" s="13" t="s">
        <v>15</v>
      </c>
      <c r="C13" s="14">
        <f>SUM(C14:C15)</f>
        <v>32414321680.999912</v>
      </c>
      <c r="D13" s="14">
        <f t="shared" ref="D13:D36" si="2">E13-C13</f>
        <v>-403819344.71998596</v>
      </c>
      <c r="E13" s="14">
        <f t="shared" ref="E13:G13" si="3">SUM(E14:E15)</f>
        <v>32010502336.279926</v>
      </c>
      <c r="F13" s="14">
        <f t="shared" si="3"/>
        <v>6253186248.7000074</v>
      </c>
      <c r="G13" s="14">
        <f t="shared" si="3"/>
        <v>5713427344.5300226</v>
      </c>
      <c r="H13" s="14">
        <f t="shared" si="1"/>
        <v>25757316087.579918</v>
      </c>
    </row>
    <row r="14" spans="1:8" s="15" customFormat="1" ht="15" customHeight="1" x14ac:dyDescent="0.25">
      <c r="A14" s="12"/>
      <c r="B14" s="16" t="s">
        <v>15</v>
      </c>
      <c r="C14" s="17">
        <v>32414321680.999912</v>
      </c>
      <c r="D14" s="17">
        <f t="shared" si="2"/>
        <v>-405600511.60998535</v>
      </c>
      <c r="E14" s="17">
        <v>32008721169.389927</v>
      </c>
      <c r="F14" s="17">
        <v>6251405082.6200075</v>
      </c>
      <c r="G14" s="17">
        <v>5711646178.4500227</v>
      </c>
      <c r="H14" s="17">
        <f t="shared" si="1"/>
        <v>25757316086.76992</v>
      </c>
    </row>
    <row r="15" spans="1:8" s="15" customFormat="1" ht="15" customHeight="1" x14ac:dyDescent="0.25">
      <c r="A15" s="12"/>
      <c r="B15" s="16" t="s">
        <v>16</v>
      </c>
      <c r="C15" s="17">
        <v>0</v>
      </c>
      <c r="D15" s="17">
        <f t="shared" si="2"/>
        <v>1781166.8900000001</v>
      </c>
      <c r="E15" s="17">
        <v>1781166.8900000001</v>
      </c>
      <c r="F15" s="17">
        <v>1781166.0800000001</v>
      </c>
      <c r="G15" s="17">
        <v>1781166.0800000001</v>
      </c>
      <c r="H15" s="17">
        <f t="shared" si="1"/>
        <v>0.81000000005587935</v>
      </c>
    </row>
    <row r="16" spans="1:8" s="15" customFormat="1" ht="24" customHeight="1" x14ac:dyDescent="0.25">
      <c r="A16" s="12"/>
      <c r="B16" s="13" t="s">
        <v>17</v>
      </c>
      <c r="C16" s="14">
        <f>SUM(C17:C32)</f>
        <v>26346255774</v>
      </c>
      <c r="D16" s="14">
        <f t="shared" si="2"/>
        <v>693747748.07999802</v>
      </c>
      <c r="E16" s="14">
        <f t="shared" ref="E16:G16" si="4">SUM(E17:E32)</f>
        <v>27040003522.079998</v>
      </c>
      <c r="F16" s="14">
        <f t="shared" si="4"/>
        <v>6952366577.4399996</v>
      </c>
      <c r="G16" s="14">
        <f t="shared" si="4"/>
        <v>6903566190.0899992</v>
      </c>
      <c r="H16" s="14">
        <f t="shared" si="1"/>
        <v>20087636944.639999</v>
      </c>
    </row>
    <row r="17" spans="1:8" s="15" customFormat="1" ht="15" customHeight="1" x14ac:dyDescent="0.25">
      <c r="A17" s="12"/>
      <c r="B17" s="16" t="s">
        <v>18</v>
      </c>
      <c r="C17" s="17">
        <v>310139054</v>
      </c>
      <c r="D17" s="17">
        <f>E17-C17</f>
        <v>33.709999978542328</v>
      </c>
      <c r="E17" s="17">
        <v>310139087.70999998</v>
      </c>
      <c r="F17" s="17">
        <v>81905245.710000008</v>
      </c>
      <c r="G17" s="17">
        <v>81905245.710000008</v>
      </c>
      <c r="H17" s="17">
        <f>E17-F17</f>
        <v>228233841.99999997</v>
      </c>
    </row>
    <row r="18" spans="1:8" s="15" customFormat="1" ht="15" customHeight="1" x14ac:dyDescent="0.25">
      <c r="A18" s="12"/>
      <c r="B18" s="16" t="s">
        <v>19</v>
      </c>
      <c r="C18" s="17">
        <v>355139683</v>
      </c>
      <c r="D18" s="17">
        <f>E18-C18</f>
        <v>12000000</v>
      </c>
      <c r="E18" s="17">
        <v>367139683</v>
      </c>
      <c r="F18" s="17">
        <v>92144619</v>
      </c>
      <c r="G18" s="17">
        <v>92144619</v>
      </c>
      <c r="H18" s="17">
        <f>E18-F18</f>
        <v>274995064</v>
      </c>
    </row>
    <row r="19" spans="1:8" s="15" customFormat="1" ht="15" customHeight="1" x14ac:dyDescent="0.25">
      <c r="A19" s="12"/>
      <c r="B19" s="16" t="s">
        <v>20</v>
      </c>
      <c r="C19" s="17">
        <v>0</v>
      </c>
      <c r="D19" s="17">
        <f>E19-C19</f>
        <v>324484680.59000003</v>
      </c>
      <c r="E19" s="17">
        <v>324484680.59000003</v>
      </c>
      <c r="F19" s="17">
        <v>81121214.590000004</v>
      </c>
      <c r="G19" s="17">
        <v>81121214.590000004</v>
      </c>
      <c r="H19" s="17">
        <f>E19-F19</f>
        <v>243363466.00000003</v>
      </c>
    </row>
    <row r="20" spans="1:8" s="15" customFormat="1" ht="12" x14ac:dyDescent="0.25">
      <c r="A20" s="12"/>
      <c r="B20" s="16" t="s">
        <v>21</v>
      </c>
      <c r="C20" s="17">
        <v>0</v>
      </c>
      <c r="D20" s="17">
        <f>E20-C20</f>
        <v>13057379.280000001</v>
      </c>
      <c r="E20" s="17">
        <v>13057379.280000001</v>
      </c>
      <c r="F20" s="17">
        <v>3264346.2800000003</v>
      </c>
      <c r="G20" s="17">
        <v>3264346.2800000003</v>
      </c>
      <c r="H20" s="17">
        <f>E20-F20</f>
        <v>9793033</v>
      </c>
    </row>
    <row r="21" spans="1:8" s="15" customFormat="1" ht="15" customHeight="1" x14ac:dyDescent="0.25">
      <c r="A21" s="12"/>
      <c r="B21" s="16" t="s">
        <v>22</v>
      </c>
      <c r="C21" s="17">
        <v>0</v>
      </c>
      <c r="D21" s="17">
        <f t="shared" si="2"/>
        <v>61940599</v>
      </c>
      <c r="E21" s="17">
        <v>61940599</v>
      </c>
      <c r="F21" s="17">
        <v>19364247</v>
      </c>
      <c r="G21" s="17">
        <v>19364247</v>
      </c>
      <c r="H21" s="17">
        <f t="shared" si="1"/>
        <v>42576352</v>
      </c>
    </row>
    <row r="22" spans="1:8" s="15" customFormat="1" ht="15" customHeight="1" x14ac:dyDescent="0.25">
      <c r="A22" s="12"/>
      <c r="B22" s="16" t="s">
        <v>23</v>
      </c>
      <c r="C22" s="17"/>
      <c r="D22" s="17">
        <f t="shared" si="2"/>
        <v>0</v>
      </c>
      <c r="E22" s="17"/>
      <c r="F22" s="17"/>
      <c r="G22" s="17"/>
      <c r="H22" s="17">
        <f t="shared" si="1"/>
        <v>0</v>
      </c>
    </row>
    <row r="23" spans="1:8" s="15" customFormat="1" ht="15" customHeight="1" x14ac:dyDescent="0.25">
      <c r="A23" s="12"/>
      <c r="B23" s="16" t="s">
        <v>24</v>
      </c>
      <c r="C23" s="17">
        <v>3925909427</v>
      </c>
      <c r="D23" s="17">
        <f t="shared" si="2"/>
        <v>11094.199999809265</v>
      </c>
      <c r="E23" s="17">
        <v>3925920521.1999998</v>
      </c>
      <c r="F23" s="17">
        <v>943354203.23000002</v>
      </c>
      <c r="G23" s="17">
        <v>943354203.23000002</v>
      </c>
      <c r="H23" s="17">
        <f t="shared" si="1"/>
        <v>2982566317.9699998</v>
      </c>
    </row>
    <row r="24" spans="1:8" s="15" customFormat="1" ht="21.75" customHeight="1" x14ac:dyDescent="0.25">
      <c r="A24" s="12"/>
      <c r="B24" s="16" t="s">
        <v>25</v>
      </c>
      <c r="C24" s="17">
        <v>261699999.99999997</v>
      </c>
      <c r="D24" s="17">
        <f t="shared" si="2"/>
        <v>103138347.27999988</v>
      </c>
      <c r="E24" s="17">
        <v>364838347.27999985</v>
      </c>
      <c r="F24" s="17">
        <v>93508586.550000012</v>
      </c>
      <c r="G24" s="17">
        <v>93508586.550000012</v>
      </c>
      <c r="H24" s="17">
        <f t="shared" si="1"/>
        <v>271329760.72999984</v>
      </c>
    </row>
    <row r="25" spans="1:8" s="15" customFormat="1" ht="20.25" customHeight="1" x14ac:dyDescent="0.25">
      <c r="A25" s="12"/>
      <c r="B25" s="16" t="s">
        <v>26</v>
      </c>
      <c r="C25" s="17">
        <v>1464279117.0000002</v>
      </c>
      <c r="D25" s="17">
        <f t="shared" si="2"/>
        <v>138675025.85999942</v>
      </c>
      <c r="E25" s="17">
        <v>1602954142.8599997</v>
      </c>
      <c r="F25" s="17">
        <v>249007850.21000004</v>
      </c>
      <c r="G25" s="17">
        <v>240995746.89000005</v>
      </c>
      <c r="H25" s="17">
        <f t="shared" si="1"/>
        <v>1353946292.6499996</v>
      </c>
    </row>
    <row r="26" spans="1:8" s="15" customFormat="1" ht="15" customHeight="1" x14ac:dyDescent="0.25">
      <c r="A26" s="12"/>
      <c r="B26" s="16" t="s">
        <v>27</v>
      </c>
      <c r="C26" s="17">
        <v>195280657</v>
      </c>
      <c r="D26" s="17">
        <f t="shared" si="2"/>
        <v>3193.4399999976158</v>
      </c>
      <c r="E26" s="17">
        <v>195283850.44</v>
      </c>
      <c r="F26" s="17">
        <v>0</v>
      </c>
      <c r="G26" s="17">
        <v>0</v>
      </c>
      <c r="H26" s="17">
        <f t="shared" si="1"/>
        <v>195283850.44</v>
      </c>
    </row>
    <row r="27" spans="1:8" s="15" customFormat="1" ht="12" x14ac:dyDescent="0.25">
      <c r="A27" s="12"/>
      <c r="B27" s="16" t="s">
        <v>28</v>
      </c>
      <c r="C27" s="17">
        <v>1415752917</v>
      </c>
      <c r="D27" s="17">
        <f t="shared" si="2"/>
        <v>0</v>
      </c>
      <c r="E27" s="17">
        <v>1415752917</v>
      </c>
      <c r="F27" s="17">
        <v>424725876</v>
      </c>
      <c r="G27" s="17">
        <v>424725876</v>
      </c>
      <c r="H27" s="17">
        <f t="shared" si="1"/>
        <v>991027041</v>
      </c>
    </row>
    <row r="28" spans="1:8" s="15" customFormat="1" ht="12" x14ac:dyDescent="0.25">
      <c r="A28" s="12"/>
      <c r="B28" s="16" t="s">
        <v>29</v>
      </c>
      <c r="C28" s="17">
        <v>3130436836</v>
      </c>
      <c r="D28" s="17">
        <f t="shared" si="2"/>
        <v>0</v>
      </c>
      <c r="E28" s="17">
        <v>3130436836</v>
      </c>
      <c r="F28" s="17">
        <v>785623908</v>
      </c>
      <c r="G28" s="17">
        <v>785623908</v>
      </c>
      <c r="H28" s="17">
        <f t="shared" si="1"/>
        <v>2344812928</v>
      </c>
    </row>
    <row r="29" spans="1:8" s="15" customFormat="1" ht="12" x14ac:dyDescent="0.25">
      <c r="A29" s="12"/>
      <c r="B29" s="16" t="s">
        <v>30</v>
      </c>
      <c r="C29" s="17">
        <v>45980986</v>
      </c>
      <c r="D29" s="17">
        <f t="shared" si="2"/>
        <v>0</v>
      </c>
      <c r="E29" s="17">
        <v>45980986.000000007</v>
      </c>
      <c r="F29" s="17">
        <v>6953421.5300000012</v>
      </c>
      <c r="G29" s="17">
        <v>6953421.5300000012</v>
      </c>
      <c r="H29" s="17">
        <f t="shared" si="1"/>
        <v>39027564.470000006</v>
      </c>
    </row>
    <row r="30" spans="1:8" s="15" customFormat="1" ht="12" x14ac:dyDescent="0.25">
      <c r="A30" s="12"/>
      <c r="B30" s="16" t="s">
        <v>31</v>
      </c>
      <c r="C30" s="17">
        <v>519074534.60000002</v>
      </c>
      <c r="D30" s="17">
        <f t="shared" si="2"/>
        <v>15220453.829999983</v>
      </c>
      <c r="E30" s="17">
        <v>534294988.43000001</v>
      </c>
      <c r="F30" s="17">
        <v>54238922.770000003</v>
      </c>
      <c r="G30" s="17">
        <v>53310437.400000006</v>
      </c>
      <c r="H30" s="17">
        <f t="shared" si="1"/>
        <v>480056065.66000003</v>
      </c>
    </row>
    <row r="31" spans="1:8" s="15" customFormat="1" ht="15" customHeight="1" x14ac:dyDescent="0.25">
      <c r="A31" s="12"/>
      <c r="B31" s="16" t="s">
        <v>32</v>
      </c>
      <c r="C31" s="17">
        <v>14722562562.4</v>
      </c>
      <c r="D31" s="17">
        <f t="shared" si="2"/>
        <v>5004589.5999984741</v>
      </c>
      <c r="E31" s="17">
        <v>14727567151.999998</v>
      </c>
      <c r="F31" s="17">
        <v>4097473764.4399991</v>
      </c>
      <c r="G31" s="17">
        <v>4057613965.7799988</v>
      </c>
      <c r="H31" s="17">
        <f t="shared" si="1"/>
        <v>10630093387.559999</v>
      </c>
    </row>
    <row r="32" spans="1:8" s="15" customFormat="1" ht="15" customHeight="1" x14ac:dyDescent="0.25">
      <c r="A32" s="12"/>
      <c r="B32" s="16" t="s">
        <v>33</v>
      </c>
      <c r="C32" s="17">
        <v>0</v>
      </c>
      <c r="D32" s="17">
        <f t="shared" si="2"/>
        <v>20212351.289999999</v>
      </c>
      <c r="E32" s="17">
        <v>20212351.289999999</v>
      </c>
      <c r="F32" s="17">
        <v>19680372.129999999</v>
      </c>
      <c r="G32" s="17">
        <v>19680372.129999999</v>
      </c>
      <c r="H32" s="17">
        <f t="shared" si="1"/>
        <v>531979.16000000015</v>
      </c>
    </row>
    <row r="33" spans="1:8" s="15" customFormat="1" ht="15" customHeight="1" x14ac:dyDescent="0.25">
      <c r="A33" s="12"/>
      <c r="B33" s="13" t="s">
        <v>34</v>
      </c>
      <c r="C33" s="14">
        <f>C34</f>
        <v>4514333778.999999</v>
      </c>
      <c r="D33" s="14">
        <f>E33-C33</f>
        <v>1231963958.0299988</v>
      </c>
      <c r="E33" s="14">
        <f t="shared" ref="E33:G33" si="5">E34</f>
        <v>5746297737.0299978</v>
      </c>
      <c r="F33" s="14">
        <f t="shared" si="5"/>
        <v>1708009549.8899996</v>
      </c>
      <c r="G33" s="14">
        <f t="shared" si="5"/>
        <v>1707990714.6299999</v>
      </c>
      <c r="H33" s="14">
        <f>E33-F33</f>
        <v>4038288187.1399984</v>
      </c>
    </row>
    <row r="34" spans="1:8" s="15" customFormat="1" ht="15" customHeight="1" x14ac:dyDescent="0.25">
      <c r="A34" s="12"/>
      <c r="B34" s="16" t="s">
        <v>34</v>
      </c>
      <c r="C34" s="17">
        <v>4514333778.999999</v>
      </c>
      <c r="D34" s="17">
        <f>E34-C34</f>
        <v>1231963958.0299988</v>
      </c>
      <c r="E34" s="17">
        <v>5746297737.0299978</v>
      </c>
      <c r="F34" s="17">
        <v>1708009549.8899996</v>
      </c>
      <c r="G34" s="17">
        <v>1707990714.6299999</v>
      </c>
      <c r="H34" s="17">
        <f>E34-F34</f>
        <v>4038288187.1399984</v>
      </c>
    </row>
    <row r="35" spans="1:8" s="15" customFormat="1" ht="9.75" customHeight="1" x14ac:dyDescent="0.25">
      <c r="A35" s="18"/>
      <c r="B35" s="19"/>
      <c r="C35" s="20"/>
      <c r="D35" s="20"/>
      <c r="E35" s="20"/>
      <c r="F35" s="20"/>
      <c r="G35" s="20"/>
      <c r="H35" s="20"/>
    </row>
    <row r="36" spans="1:8" s="15" customFormat="1" ht="18" customHeight="1" x14ac:dyDescent="0.25">
      <c r="A36" s="21"/>
      <c r="B36" s="22" t="s">
        <v>35</v>
      </c>
      <c r="C36" s="23">
        <f>SUM(C33,C16,C13,C11)</f>
        <v>71673189152.999908</v>
      </c>
      <c r="D36" s="23">
        <f t="shared" si="2"/>
        <v>2432617319.9899902</v>
      </c>
      <c r="E36" s="23">
        <f t="shared" ref="E36:G36" si="6">SUM(E33,E16,E13,E11)</f>
        <v>74105806472.989899</v>
      </c>
      <c r="F36" s="23">
        <f t="shared" si="6"/>
        <v>17048850971.300007</v>
      </c>
      <c r="G36" s="23">
        <f t="shared" si="6"/>
        <v>16241198109.620022</v>
      </c>
      <c r="H36" s="23">
        <f>E36-F36</f>
        <v>57056955501.689896</v>
      </c>
    </row>
    <row r="37" spans="1:8" s="15" customFormat="1" ht="10.5" customHeight="1" x14ac:dyDescent="0.25"/>
    <row r="38" spans="1:8" s="24" customFormat="1" ht="25.5" customHeight="1" x14ac:dyDescent="0.3">
      <c r="A38" s="30" t="s">
        <v>36</v>
      </c>
      <c r="B38" s="30"/>
      <c r="C38" s="30"/>
      <c r="D38" s="30"/>
      <c r="E38" s="30"/>
      <c r="F38" s="30"/>
      <c r="G38" s="30"/>
      <c r="H38" s="30"/>
    </row>
    <row r="39" spans="1:8" s="15" customFormat="1" ht="12" customHeight="1" x14ac:dyDescent="0.3">
      <c r="C39" s="25"/>
      <c r="D39" s="25"/>
      <c r="E39" s="25"/>
      <c r="F39" s="25"/>
      <c r="G39" s="25"/>
      <c r="H39" s="25"/>
    </row>
    <row r="40" spans="1:8" s="15" customFormat="1" ht="12" x14ac:dyDescent="0.25">
      <c r="A40" s="26" t="s">
        <v>37</v>
      </c>
      <c r="C40" s="27"/>
      <c r="D40" s="27"/>
      <c r="E40" s="27"/>
      <c r="F40" s="27"/>
      <c r="G40" s="27"/>
      <c r="H40" s="27"/>
    </row>
    <row r="41" spans="1:8" x14ac:dyDescent="0.2">
      <c r="C41" s="29"/>
      <c r="D41" s="29"/>
      <c r="E41" s="29"/>
      <c r="F41" s="29"/>
      <c r="G41" s="29"/>
      <c r="H41" s="29"/>
    </row>
    <row r="42" spans="1:8" x14ac:dyDescent="0.2">
      <c r="C42" s="29"/>
      <c r="D42" s="29"/>
      <c r="E42" s="29"/>
      <c r="F42" s="29"/>
      <c r="G42" s="29"/>
      <c r="H42" s="29"/>
    </row>
    <row r="43" spans="1:8" x14ac:dyDescent="0.2">
      <c r="C43" s="29"/>
      <c r="D43" s="29"/>
      <c r="E43" s="29"/>
      <c r="F43" s="29"/>
      <c r="G43" s="29"/>
      <c r="H43" s="29"/>
    </row>
    <row r="44" spans="1:8" x14ac:dyDescent="0.2">
      <c r="C44" s="29"/>
      <c r="D44" s="29"/>
      <c r="E44" s="29"/>
      <c r="F44" s="29"/>
      <c r="G44" s="29"/>
      <c r="H44" s="29"/>
    </row>
    <row r="45" spans="1:8" x14ac:dyDescent="0.2">
      <c r="C45" s="29"/>
      <c r="D45" s="29"/>
      <c r="E45" s="29"/>
      <c r="F45" s="29"/>
      <c r="G45" s="29"/>
      <c r="H45" s="29"/>
    </row>
    <row r="46" spans="1:8" x14ac:dyDescent="0.2">
      <c r="C46" s="29"/>
      <c r="D46" s="29"/>
      <c r="E46" s="29"/>
      <c r="F46" s="29"/>
      <c r="G46" s="29"/>
      <c r="H46" s="29"/>
    </row>
    <row r="47" spans="1:8" x14ac:dyDescent="0.2">
      <c r="C47" s="29"/>
      <c r="D47" s="29"/>
      <c r="E47" s="29"/>
      <c r="F47" s="29"/>
      <c r="G47" s="29"/>
      <c r="H47" s="29"/>
    </row>
    <row r="52" spans="2:3" ht="14.4" x14ac:dyDescent="0.3">
      <c r="B52"/>
    </row>
    <row r="57" spans="2:3" x14ac:dyDescent="0.2">
      <c r="C57" s="29"/>
    </row>
  </sheetData>
  <mergeCells count="9">
    <mergeCell ref="A38:H38"/>
    <mergeCell ref="A1:H1"/>
    <mergeCell ref="A2:H2"/>
    <mergeCell ref="A3:H3"/>
    <mergeCell ref="A4:H4"/>
    <mergeCell ref="A5:H5"/>
    <mergeCell ref="A7:B9"/>
    <mergeCell ref="C7:G7"/>
    <mergeCell ref="H7:H8"/>
  </mergeCells>
  <printOptions horizontalCentered="1"/>
  <pageMargins left="0.43307086614173229" right="0.43307086614173229" top="0.82677165354330717" bottom="0.55000000000000004" header="0.31496062992125984" footer="0.2"/>
  <pageSetup scale="75"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Flujo por Fondos </vt:lpstr>
      <vt:lpstr>' Flujo por Fondos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Marcelina Flores Torres</cp:lastModifiedBy>
  <dcterms:created xsi:type="dcterms:W3CDTF">2023-04-26T22:24:28Z</dcterms:created>
  <dcterms:modified xsi:type="dcterms:W3CDTF">2023-04-26T23:52:04Z</dcterms:modified>
</cp:coreProperties>
</file>