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trimestre\"/>
    </mc:Choice>
  </mc:AlternateContent>
  <bookViews>
    <workbookView xWindow="0" yWindow="0" windowWidth="16000" windowHeight="7300"/>
  </bookViews>
  <sheets>
    <sheet name="EDO ANALITICO ING 23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ANALITICO ING 23'!$A$1:$I$52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'EDO ANALITICO ING 23'!$1:$2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Cols" localSheetId="0" hidden="1">'EDO ANALITICO ING 23'!$K:$XFD</definedName>
    <definedName name="Z_65B94904_9918_453B_8D4A_5E3642501900_.wvu.PrintTitles" localSheetId="0" hidden="1">'EDO ANALITICO ING 23'!$1:$2</definedName>
    <definedName name="Z_6C3CDF40_0DC3_41F2_A664_8DBE6D169CDC_.wvu.Cols" localSheetId="0" hidden="1">'EDO ANALITICO ING 23'!$K:$XFD</definedName>
    <definedName name="Z_6C3CDF40_0DC3_41F2_A664_8DBE6D169CDC_.wvu.PrintTitles" localSheetId="0" hidden="1">'EDO ANALITICO ING 23'!$1:$2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 s="1"/>
  <c r="G45" i="1"/>
  <c r="E45" i="1"/>
  <c r="F45" i="1" s="1"/>
  <c r="I44" i="1"/>
  <c r="H44" i="1"/>
  <c r="G44" i="1"/>
  <c r="E44" i="1"/>
  <c r="F44" i="1" s="1"/>
  <c r="D44" i="1"/>
  <c r="G43" i="1"/>
  <c r="G42" i="1" s="1"/>
  <c r="I40" i="1"/>
  <c r="I39" i="1"/>
  <c r="I37" i="1"/>
  <c r="I36" i="1" s="1"/>
  <c r="H36" i="1"/>
  <c r="G36" i="1"/>
  <c r="F36" i="1"/>
  <c r="E36" i="1"/>
  <c r="D36" i="1"/>
  <c r="I35" i="1"/>
  <c r="F35" i="1"/>
  <c r="H34" i="1"/>
  <c r="I34" i="1" s="1"/>
  <c r="G34" i="1"/>
  <c r="F34" i="1"/>
  <c r="E34" i="1"/>
  <c r="D34" i="1"/>
  <c r="H33" i="1"/>
  <c r="I33" i="1" s="1"/>
  <c r="G33" i="1"/>
  <c r="E33" i="1"/>
  <c r="D33" i="1"/>
  <c r="F33" i="1" s="1"/>
  <c r="I32" i="1"/>
  <c r="H32" i="1"/>
  <c r="G32" i="1"/>
  <c r="F32" i="1"/>
  <c r="E32" i="1"/>
  <c r="D32" i="1"/>
  <c r="H31" i="1"/>
  <c r="I31" i="1" s="1"/>
  <c r="G31" i="1"/>
  <c r="E31" i="1"/>
  <c r="D31" i="1"/>
  <c r="F31" i="1" s="1"/>
  <c r="I30" i="1"/>
  <c r="H28" i="1"/>
  <c r="H27" i="1" s="1"/>
  <c r="G28" i="1"/>
  <c r="G27" i="1" s="1"/>
  <c r="G46" i="1" s="1"/>
  <c r="E28" i="1"/>
  <c r="D28" i="1"/>
  <c r="F28" i="1" s="1"/>
  <c r="F27" i="1" s="1"/>
  <c r="E27" i="1"/>
  <c r="H20" i="1"/>
  <c r="G20" i="1"/>
  <c r="D20" i="1"/>
  <c r="I19" i="1"/>
  <c r="F19" i="1"/>
  <c r="I18" i="1"/>
  <c r="F18" i="1"/>
  <c r="I17" i="1"/>
  <c r="H17" i="1"/>
  <c r="G17" i="1"/>
  <c r="E17" i="1"/>
  <c r="F17" i="1" s="1"/>
  <c r="D17" i="1"/>
  <c r="D43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I20" i="1" s="1"/>
  <c r="F8" i="1"/>
  <c r="D42" i="1" l="1"/>
  <c r="F20" i="1"/>
  <c r="H43" i="1"/>
  <c r="E20" i="1"/>
  <c r="I28" i="1"/>
  <c r="I27" i="1" s="1"/>
  <c r="E43" i="1"/>
  <c r="E42" i="1" s="1"/>
  <c r="E46" i="1" s="1"/>
  <c r="D27" i="1"/>
  <c r="D46" i="1" s="1"/>
  <c r="H42" i="1" l="1"/>
  <c r="I43" i="1"/>
  <c r="F43" i="1"/>
  <c r="F42" i="1" s="1"/>
  <c r="F46" i="1" s="1"/>
  <c r="I42" i="1" l="1"/>
  <c r="I46" i="1" s="1"/>
  <c r="H46" i="1"/>
</calcChain>
</file>

<file path=xl/sharedStrings.xml><?xml version="1.0" encoding="utf-8"?>
<sst xmlns="http://schemas.openxmlformats.org/spreadsheetml/2006/main" count="67" uniqueCount="39">
  <si>
    <t xml:space="preserve">Estado Analítico de Ingresos </t>
  </si>
  <si>
    <t>Del 1 de Enero al 31 de Marzo de 2023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</si>
  <si>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</si>
  <si>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</si>
  <si>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</si>
  <si>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</si>
  <si>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</si>
  <si>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</si>
  <si>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</si>
  <si>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</si>
  <si>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</si>
  <si>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</si>
  <si>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</si>
  <si>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</si>
  <si>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</si>
  <si>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</si>
  <si>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</si>
  <si>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</si>
  <si>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</si>
  <si>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</si>
  <si>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</si>
  <si>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</si>
  <si>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</si>
  <si>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</si>
  <si>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</si>
  <si>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</si>
  <si>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</si>
  <si>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Corto Plazo 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</si>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</sst>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Encode Sans Expanded SemiBold"/>
    </font>
    <font>
      <sz val="11"/>
      <color theme="1"/>
      <name val="Encode Sans Expanded SemiBold"/>
    </font>
    <font>
      <sz val="10"/>
      <name val="Arial"/>
      <family val="2"/>
    </font>
    <font>
      <b/>
      <sz val="7"/>
      <color theme="1"/>
      <name val="Encode Sans Expanded SemiBold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164" fontId="1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Border="1"/>
    <xf numFmtId="0" fontId="2" fillId="0" borderId="0" xfId="0" applyFont="1"/>
    <xf numFmtId="37" fontId="7" fillId="2" borderId="7" xfId="1" applyNumberFormat="1" applyFont="1" applyFill="1" applyBorder="1" applyAlignment="1" applyProtection="1">
      <alignment horizontal="center" vertical="center"/>
    </xf>
    <xf numFmtId="0" fontId="8" fillId="3" borderId="2" xfId="3" applyFont="1" applyFill="1" applyBorder="1"/>
    <xf numFmtId="0" fontId="8" fillId="3" borderId="3" xfId="3" applyFont="1" applyFill="1" applyBorder="1"/>
    <xf numFmtId="0" fontId="8" fillId="3" borderId="10" xfId="3" applyFont="1" applyFill="1" applyBorder="1"/>
    <xf numFmtId="0" fontId="8" fillId="3" borderId="10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  <xf numFmtId="3" fontId="10" fillId="0" borderId="13" xfId="0" applyNumberFormat="1" applyFont="1" applyBorder="1" applyProtection="1">
      <protection locked="0"/>
    </xf>
    <xf numFmtId="3" fontId="12" fillId="3" borderId="12" xfId="4" applyNumberFormat="1" applyFont="1" applyFill="1" applyBorder="1" applyAlignment="1" applyProtection="1">
      <alignment horizontal="right"/>
    </xf>
    <xf numFmtId="3" fontId="12" fillId="3" borderId="12" xfId="4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3" fontId="10" fillId="0" borderId="13" xfId="0" applyNumberFormat="1" applyFont="1" applyBorder="1" applyAlignment="1" applyProtection="1">
      <alignment vertical="center"/>
      <protection locked="0"/>
    </xf>
    <xf numFmtId="3" fontId="12" fillId="3" borderId="12" xfId="4" applyNumberFormat="1" applyFont="1" applyFill="1" applyBorder="1" applyAlignment="1" applyProtection="1">
      <alignment horizontal="right" vertical="center"/>
      <protection locked="0"/>
    </xf>
    <xf numFmtId="3" fontId="12" fillId="3" borderId="12" xfId="4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3" borderId="4" xfId="3" applyFont="1" applyFill="1" applyBorder="1" applyAlignment="1">
      <alignment horizontal="centerContinuous"/>
    </xf>
    <xf numFmtId="0" fontId="13" fillId="3" borderId="5" xfId="3" applyFont="1" applyFill="1" applyBorder="1" applyAlignment="1">
      <alignment horizontal="centerContinuous"/>
    </xf>
    <xf numFmtId="0" fontId="13" fillId="3" borderId="6" xfId="3" applyFont="1" applyFill="1" applyBorder="1" applyAlignment="1">
      <alignment horizontal="left" wrapText="1"/>
    </xf>
    <xf numFmtId="3" fontId="13" fillId="3" borderId="7" xfId="3" applyNumberFormat="1" applyFont="1" applyFill="1" applyBorder="1" applyAlignment="1" applyProtection="1">
      <alignment horizontal="right"/>
    </xf>
    <xf numFmtId="0" fontId="1" fillId="0" borderId="0" xfId="0" applyFont="1"/>
    <xf numFmtId="3" fontId="14" fillId="0" borderId="0" xfId="0" applyNumberFormat="1" applyFont="1"/>
    <xf numFmtId="37" fontId="7" fillId="2" borderId="7" xfId="1" applyNumberFormat="1" applyFont="1" applyFill="1" applyBorder="1" applyAlignment="1" applyProtection="1">
      <alignment horizontal="center" vertical="center" wrapText="1"/>
    </xf>
    <xf numFmtId="37" fontId="7" fillId="2" borderId="7" xfId="1" applyNumberFormat="1" applyFont="1" applyFill="1" applyBorder="1" applyAlignment="1" applyProtection="1">
      <alignment horizontal="center"/>
    </xf>
    <xf numFmtId="0" fontId="12" fillId="3" borderId="2" xfId="3" applyFont="1" applyFill="1" applyBorder="1"/>
    <xf numFmtId="0" fontId="12" fillId="3" borderId="3" xfId="3" applyFont="1" applyFill="1" applyBorder="1"/>
    <xf numFmtId="0" fontId="12" fillId="3" borderId="10" xfId="3" applyFont="1" applyFill="1" applyBorder="1"/>
    <xf numFmtId="0" fontId="12" fillId="3" borderId="11" xfId="3" applyFont="1" applyFill="1" applyBorder="1" applyAlignment="1">
      <alignment horizontal="center"/>
    </xf>
    <xf numFmtId="3" fontId="16" fillId="3" borderId="13" xfId="3" applyNumberFormat="1" applyFont="1" applyFill="1" applyBorder="1" applyAlignment="1">
      <alignment horizontal="right"/>
    </xf>
    <xf numFmtId="0" fontId="12" fillId="3" borderId="8" xfId="3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3" borderId="13" xfId="0" applyNumberFormat="1" applyFont="1" applyFill="1" applyBorder="1" applyAlignment="1">
      <alignment horizontal="right" vertical="center" wrapText="1"/>
    </xf>
    <xf numFmtId="3" fontId="17" fillId="3" borderId="13" xfId="0" applyNumberFormat="1" applyFont="1" applyFill="1" applyBorder="1" applyAlignment="1">
      <alignment horizontal="right" vertical="center" wrapText="1"/>
    </xf>
    <xf numFmtId="0" fontId="16" fillId="3" borderId="8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6" fillId="3" borderId="8" xfId="3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12" xfId="0" applyFont="1" applyBorder="1"/>
    <xf numFmtId="3" fontId="16" fillId="3" borderId="13" xfId="4" applyNumberFormat="1" applyFont="1" applyFill="1" applyBorder="1" applyAlignment="1">
      <alignment horizontal="right"/>
    </xf>
    <xf numFmtId="0" fontId="16" fillId="3" borderId="8" xfId="3" applyFont="1" applyFill="1" applyBorder="1" applyAlignment="1">
      <alignment horizontal="left" vertical="center" indent="2"/>
    </xf>
    <xf numFmtId="0" fontId="12" fillId="3" borderId="0" xfId="3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3" fontId="16" fillId="3" borderId="13" xfId="4" applyNumberFormat="1" applyFont="1" applyFill="1" applyBorder="1" applyAlignment="1">
      <alignment horizontal="right" vertical="center"/>
    </xf>
    <xf numFmtId="3" fontId="8" fillId="3" borderId="14" xfId="4" applyNumberFormat="1" applyFont="1" applyFill="1" applyBorder="1" applyAlignment="1">
      <alignment horizontal="right"/>
    </xf>
    <xf numFmtId="0" fontId="16" fillId="3" borderId="4" xfId="3" applyFont="1" applyFill="1" applyBorder="1" applyAlignment="1">
      <alignment horizontal="centerContinuous"/>
    </xf>
    <xf numFmtId="0" fontId="16" fillId="3" borderId="5" xfId="3" applyFont="1" applyFill="1" applyBorder="1" applyAlignment="1">
      <alignment horizontal="centerContinuous"/>
    </xf>
    <xf numFmtId="3" fontId="13" fillId="3" borderId="7" xfId="3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/>
    <xf numFmtId="0" fontId="19" fillId="3" borderId="3" xfId="0" applyFont="1" applyFill="1" applyBorder="1" applyAlignment="1">
      <alignment vertical="top" wrapText="1"/>
    </xf>
    <xf numFmtId="3" fontId="20" fillId="3" borderId="3" xfId="0" applyNumberFormat="1" applyFont="1" applyFill="1" applyBorder="1" applyAlignment="1">
      <alignment vertical="top" wrapText="1"/>
    </xf>
    <xf numFmtId="0" fontId="21" fillId="3" borderId="0" xfId="0" applyFont="1" applyFill="1"/>
    <xf numFmtId="0" fontId="22" fillId="3" borderId="0" xfId="0" applyFont="1" applyFill="1"/>
    <xf numFmtId="0" fontId="9" fillId="3" borderId="8" xfId="0" applyFont="1" applyFill="1" applyBorder="1" applyAlignment="1">
      <alignment horizontal="left" vertical="center" wrapText="1" indent="2"/>
    </xf>
    <xf numFmtId="0" fontId="9" fillId="3" borderId="0" xfId="0" applyFont="1" applyFill="1" applyBorder="1" applyAlignment="1">
      <alignment horizontal="left" vertical="center" wrapText="1" indent="2"/>
    </xf>
    <xf numFmtId="0" fontId="9" fillId="3" borderId="12" xfId="0" applyFont="1" applyFill="1" applyBorder="1" applyAlignment="1">
      <alignment horizontal="left" vertical="center" wrapText="1" indent="2"/>
    </xf>
    <xf numFmtId="3" fontId="13" fillId="3" borderId="11" xfId="3" applyNumberFormat="1" applyFont="1" applyFill="1" applyBorder="1" applyAlignment="1"/>
    <xf numFmtId="3" fontId="13" fillId="3" borderId="14" xfId="3" applyNumberFormat="1" applyFont="1" applyFill="1" applyBorder="1" applyAlignment="1"/>
    <xf numFmtId="3" fontId="15" fillId="0" borderId="4" xfId="0" applyNumberFormat="1" applyFont="1" applyBorder="1" applyAlignment="1">
      <alignment horizontal="center" vertical="top" wrapText="1"/>
    </xf>
    <xf numFmtId="3" fontId="15" fillId="0" borderId="6" xfId="0" applyNumberFormat="1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6" fillId="3" borderId="8" xfId="3" applyFont="1" applyFill="1" applyBorder="1" applyAlignment="1">
      <alignment horizontal="left" vertical="center" wrapText="1" indent="2"/>
    </xf>
    <xf numFmtId="0" fontId="16" fillId="3" borderId="0" xfId="3" applyFont="1" applyFill="1" applyBorder="1" applyAlignment="1">
      <alignment horizontal="left" vertical="center" wrapText="1" indent="2"/>
    </xf>
    <xf numFmtId="0" fontId="16" fillId="3" borderId="12" xfId="3" applyFont="1" applyFill="1" applyBorder="1" applyAlignment="1">
      <alignment horizontal="left" vertical="center" wrapText="1" indent="2"/>
    </xf>
    <xf numFmtId="3" fontId="13" fillId="3" borderId="11" xfId="3" applyNumberFormat="1" applyFont="1" applyFill="1" applyBorder="1" applyAlignment="1">
      <alignment horizontal="right"/>
    </xf>
    <xf numFmtId="3" fontId="13" fillId="3" borderId="14" xfId="3" applyNumberFormat="1" applyFont="1" applyFill="1" applyBorder="1" applyAlignment="1">
      <alignment horizontal="right"/>
    </xf>
    <xf numFmtId="37" fontId="7" fillId="2" borderId="2" xfId="1" applyNumberFormat="1" applyFont="1" applyFill="1" applyBorder="1" applyAlignment="1" applyProtection="1">
      <alignment horizontal="center" vertical="center" wrapText="1"/>
    </xf>
    <xf numFmtId="37" fontId="7" fillId="2" borderId="3" xfId="1" applyNumberFormat="1" applyFont="1" applyFill="1" applyBorder="1" applyAlignment="1" applyProtection="1">
      <alignment horizontal="center" vertical="center"/>
    </xf>
    <xf numFmtId="37" fontId="7" fillId="2" borderId="8" xfId="1" applyNumberFormat="1" applyFont="1" applyFill="1" applyBorder="1" applyAlignment="1" applyProtection="1">
      <alignment horizontal="center" vertical="center"/>
    </xf>
    <xf numFmtId="37" fontId="7" fillId="2" borderId="0" xfId="1" applyNumberFormat="1" applyFont="1" applyFill="1" applyBorder="1" applyAlignment="1" applyProtection="1">
      <alignment horizontal="center" vertical="center"/>
    </xf>
    <xf numFmtId="37" fontId="7" fillId="2" borderId="9" xfId="1" applyNumberFormat="1" applyFont="1" applyFill="1" applyBorder="1" applyAlignment="1" applyProtection="1">
      <alignment horizontal="center" vertical="center"/>
    </xf>
    <xf numFmtId="37" fontId="7" fillId="2" borderId="1" xfId="1" applyNumberFormat="1" applyFont="1" applyFill="1" applyBorder="1" applyAlignment="1" applyProtection="1">
      <alignment horizontal="center" vertical="center"/>
    </xf>
    <xf numFmtId="37" fontId="7" fillId="2" borderId="4" xfId="1" applyNumberFormat="1" applyFont="1" applyFill="1" applyBorder="1" applyAlignment="1" applyProtection="1">
      <alignment horizontal="center"/>
    </xf>
    <xf numFmtId="37" fontId="7" fillId="2" borderId="5" xfId="1" applyNumberFormat="1" applyFont="1" applyFill="1" applyBorder="1" applyAlignment="1" applyProtection="1">
      <alignment horizontal="center"/>
    </xf>
    <xf numFmtId="37" fontId="7" fillId="2" borderId="6" xfId="1" applyNumberFormat="1" applyFont="1" applyFill="1" applyBorder="1" applyAlignment="1" applyProtection="1">
      <alignment horizontal="center"/>
    </xf>
    <xf numFmtId="37" fontId="7" fillId="2" borderId="7" xfId="1" applyNumberFormat="1" applyFont="1" applyFill="1" applyBorder="1" applyAlignment="1" applyProtection="1">
      <alignment horizontal="center" vertical="center" wrapText="1"/>
    </xf>
    <xf numFmtId="0" fontId="16" fillId="3" borderId="8" xfId="3" applyFont="1" applyFill="1" applyBorder="1" applyAlignment="1">
      <alignment horizontal="center" wrapText="1"/>
    </xf>
    <xf numFmtId="0" fontId="16" fillId="3" borderId="0" xfId="3" applyFont="1" applyFill="1" applyBorder="1" applyAlignment="1">
      <alignment horizontal="center" wrapText="1"/>
    </xf>
    <xf numFmtId="0" fontId="16" fillId="3" borderId="12" xfId="3" applyFont="1" applyFill="1" applyBorder="1" applyAlignment="1">
      <alignment horizontal="center" wrapText="1"/>
    </xf>
    <xf numFmtId="37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2</xdr:col>
      <xdr:colOff>1034413</xdr:colOff>
      <xdr:row>2</xdr:row>
      <xdr:rowOff>53250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142875" y="104775"/>
          <a:ext cx="2009138" cy="716825"/>
        </a:xfrm>
        <a:prstGeom prst="rect">
          <a:avLst/>
        </a:prstGeom>
      </xdr:spPr>
    </xdr:pic>
    <xdr:clientData/>
  </xdr:twoCellAnchor>
  <xdr:twoCellAnchor editAs="oneCell">
    <xdr:from>
      <xdr:col>7</xdr:col>
      <xdr:colOff>657225</xdr:colOff>
      <xdr:row>0</xdr:row>
      <xdr:rowOff>85725</xdr:rowOff>
    </xdr:from>
    <xdr:to>
      <xdr:col>8</xdr:col>
      <xdr:colOff>316908</xdr:colOff>
      <xdr:row>2</xdr:row>
      <xdr:rowOff>178200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075" y="85725"/>
          <a:ext cx="834433" cy="86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-0.499984740745262"/>
  </sheetPr>
  <dimension ref="A1:I49"/>
  <sheetViews>
    <sheetView showGridLines="0" tabSelected="1" topLeftCell="D1" zoomScaleNormal="100" workbookViewId="0">
      <selection activeCell="I50" sqref="I50"/>
    </sheetView>
  </sheetViews>
  <sheetFormatPr baseColWidth="10" defaultColWidth="0" defaultRowHeight="14.5"/>
  <cols>
    <col min="1" max="1" width="4.1796875" customWidth="1"/>
    <col min="2" max="2" width="11.81640625" customWidth="1"/>
    <col min="3" max="3" width="57.453125" customWidth="1"/>
    <col min="4" max="4" width="18.81640625" customWidth="1"/>
    <col min="5" max="5" width="16.81640625" customWidth="1"/>
    <col min="6" max="6" width="18.7265625" customWidth="1"/>
    <col min="7" max="8" width="16.81640625" customWidth="1"/>
    <col min="9" max="9" width="18.453125" customWidth="1"/>
    <col min="10" max="10" width="11.453125" customWidth="1"/>
  </cols>
  <sheetData>
    <row r="1" spans="1:9" s="1" customFormat="1" ht="30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30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s="1" customFormat="1" ht="19.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</row>
    <row r="4" spans="1:9" s="2" customFormat="1" ht="15" customHeight="1">
      <c r="A4" s="69" t="s">
        <v>3</v>
      </c>
      <c r="B4" s="70"/>
      <c r="C4" s="70"/>
      <c r="D4" s="75" t="s">
        <v>4</v>
      </c>
      <c r="E4" s="76"/>
      <c r="F4" s="76"/>
      <c r="G4" s="76"/>
      <c r="H4" s="77"/>
      <c r="I4" s="78" t="s">
        <v>5</v>
      </c>
    </row>
    <row r="5" spans="1:9" s="2" customFormat="1" ht="15" customHeight="1">
      <c r="A5" s="71"/>
      <c r="B5" s="72"/>
      <c r="C5" s="72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78"/>
    </row>
    <row r="6" spans="1:9" s="2" customFormat="1" ht="15" customHeight="1">
      <c r="A6" s="73"/>
      <c r="B6" s="74"/>
      <c r="C6" s="74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</row>
    <row r="7" spans="1:9" ht="8.15" customHeight="1">
      <c r="A7" s="4"/>
      <c r="B7" s="5"/>
      <c r="C7" s="6"/>
      <c r="D7" s="7"/>
      <c r="E7" s="8"/>
      <c r="F7" s="8"/>
      <c r="G7" s="8"/>
      <c r="H7" s="8"/>
      <c r="I7" s="8"/>
    </row>
    <row r="8" spans="1:9" s="12" customFormat="1" ht="17.5" customHeight="1">
      <c r="A8" s="55" t="s">
        <v>17</v>
      </c>
      <c r="B8" s="56"/>
      <c r="C8" s="57"/>
      <c r="D8" s="9">
        <v>5302541167</v>
      </c>
      <c r="E8" s="10">
        <v>236882036</v>
      </c>
      <c r="F8" s="10">
        <f t="shared" ref="F8:F19" si="0">D8+E8</f>
        <v>5539423203</v>
      </c>
      <c r="G8" s="11">
        <v>1646392447</v>
      </c>
      <c r="H8" s="11">
        <v>1646392447</v>
      </c>
      <c r="I8" s="10">
        <f t="shared" ref="I8:I19" si="1">H8-D8</f>
        <v>-3656148720</v>
      </c>
    </row>
    <row r="9" spans="1:9" s="12" customFormat="1" ht="15" customHeight="1">
      <c r="A9" s="55" t="s">
        <v>18</v>
      </c>
      <c r="B9" s="56"/>
      <c r="C9" s="57"/>
      <c r="D9" s="11">
        <v>0</v>
      </c>
      <c r="E9" s="11">
        <v>0</v>
      </c>
      <c r="F9" s="10">
        <f t="shared" si="0"/>
        <v>0</v>
      </c>
      <c r="G9" s="11">
        <v>0</v>
      </c>
      <c r="H9" s="11">
        <v>0</v>
      </c>
      <c r="I9" s="10">
        <f t="shared" si="1"/>
        <v>0</v>
      </c>
    </row>
    <row r="10" spans="1:9" s="12" customFormat="1" ht="18" customHeight="1">
      <c r="A10" s="55" t="s">
        <v>19</v>
      </c>
      <c r="B10" s="56"/>
      <c r="C10" s="57"/>
      <c r="D10" s="11">
        <v>0</v>
      </c>
      <c r="E10" s="11">
        <v>0</v>
      </c>
      <c r="F10" s="10">
        <f t="shared" si="0"/>
        <v>0</v>
      </c>
      <c r="G10" s="11">
        <v>0</v>
      </c>
      <c r="H10" s="11">
        <v>0</v>
      </c>
      <c r="I10" s="10">
        <f t="shared" si="1"/>
        <v>0</v>
      </c>
    </row>
    <row r="11" spans="1:9" s="12" customFormat="1" ht="21" customHeight="1">
      <c r="A11" s="55" t="s">
        <v>20</v>
      </c>
      <c r="B11" s="56"/>
      <c r="C11" s="57"/>
      <c r="D11" s="9">
        <v>2425596504</v>
      </c>
      <c r="E11" s="11">
        <v>328102069</v>
      </c>
      <c r="F11" s="10">
        <f t="shared" si="0"/>
        <v>2753698573</v>
      </c>
      <c r="G11" s="11">
        <v>1277511484</v>
      </c>
      <c r="H11" s="11">
        <v>1277511484</v>
      </c>
      <c r="I11" s="10">
        <f t="shared" si="1"/>
        <v>-1148085020</v>
      </c>
    </row>
    <row r="12" spans="1:9" s="12" customFormat="1" ht="19.149999999999999" customHeight="1">
      <c r="A12" s="55" t="s">
        <v>21</v>
      </c>
      <c r="B12" s="56"/>
      <c r="C12" s="57"/>
      <c r="D12" s="10">
        <v>141063240</v>
      </c>
      <c r="E12" s="10">
        <v>7553962</v>
      </c>
      <c r="F12" s="10">
        <f t="shared" si="0"/>
        <v>148617202</v>
      </c>
      <c r="G12" s="10">
        <v>94988851</v>
      </c>
      <c r="H12" s="10">
        <v>94988851</v>
      </c>
      <c r="I12" s="10">
        <f t="shared" si="1"/>
        <v>-46074389</v>
      </c>
    </row>
    <row r="13" spans="1:9" s="12" customFormat="1" ht="16.5" customHeight="1">
      <c r="A13" s="55" t="s">
        <v>22</v>
      </c>
      <c r="B13" s="56"/>
      <c r="C13" s="57"/>
      <c r="D13" s="10">
        <v>529077008</v>
      </c>
      <c r="E13" s="10">
        <v>74518</v>
      </c>
      <c r="F13" s="10">
        <f t="shared" si="0"/>
        <v>529151526</v>
      </c>
      <c r="G13" s="10">
        <v>88613555</v>
      </c>
      <c r="H13" s="10">
        <v>88613555</v>
      </c>
      <c r="I13" s="10">
        <f t="shared" si="1"/>
        <v>-440463453</v>
      </c>
    </row>
    <row r="14" spans="1:9" s="12" customFormat="1" ht="19.149999999999999" customHeight="1">
      <c r="A14" s="55" t="s">
        <v>23</v>
      </c>
      <c r="B14" s="56"/>
      <c r="C14" s="57"/>
      <c r="D14" s="11">
        <v>0</v>
      </c>
      <c r="E14" s="11">
        <v>0</v>
      </c>
      <c r="F14" s="10">
        <f t="shared" si="0"/>
        <v>0</v>
      </c>
      <c r="G14" s="11">
        <v>0</v>
      </c>
      <c r="H14" s="11">
        <v>0</v>
      </c>
      <c r="I14" s="10">
        <f t="shared" si="1"/>
        <v>0</v>
      </c>
    </row>
    <row r="15" spans="1:9" s="16" customFormat="1" ht="26.25" customHeight="1">
      <c r="A15" s="55" t="s">
        <v>24</v>
      </c>
      <c r="B15" s="56"/>
      <c r="C15" s="57"/>
      <c r="D15" s="13">
        <v>63274911234</v>
      </c>
      <c r="E15" s="14">
        <v>1227513383</v>
      </c>
      <c r="F15" s="15">
        <f t="shared" si="0"/>
        <v>64502424617</v>
      </c>
      <c r="G15" s="14">
        <v>16730909982</v>
      </c>
      <c r="H15" s="14">
        <v>16730909982</v>
      </c>
      <c r="I15" s="15">
        <f t="shared" si="1"/>
        <v>-46544001252</v>
      </c>
    </row>
    <row r="16" spans="1:9" s="16" customFormat="1" ht="20.25" customHeight="1">
      <c r="A16" s="55" t="s">
        <v>25</v>
      </c>
      <c r="B16" s="56"/>
      <c r="C16" s="57"/>
      <c r="D16" s="14">
        <v>0</v>
      </c>
      <c r="E16" s="14">
        <v>0</v>
      </c>
      <c r="F16" s="15">
        <f t="shared" si="0"/>
        <v>0</v>
      </c>
      <c r="G16" s="14">
        <v>0</v>
      </c>
      <c r="H16" s="14">
        <v>0</v>
      </c>
      <c r="I16" s="15">
        <f t="shared" si="1"/>
        <v>0</v>
      </c>
    </row>
    <row r="17" spans="1:9" s="16" customFormat="1" ht="18.75" customHeight="1">
      <c r="A17" s="55" t="s">
        <v>26</v>
      </c>
      <c r="B17" s="56"/>
      <c r="C17" s="57"/>
      <c r="D17" s="13">
        <f>D18+D19</f>
        <v>0</v>
      </c>
      <c r="E17" s="14">
        <f>E18+E19</f>
        <v>0</v>
      </c>
      <c r="F17" s="15">
        <f t="shared" si="0"/>
        <v>0</v>
      </c>
      <c r="G17" s="14">
        <f t="shared" ref="G17:H17" si="2">G18+G19</f>
        <v>0</v>
      </c>
      <c r="H17" s="14">
        <f t="shared" si="2"/>
        <v>0</v>
      </c>
      <c r="I17" s="15">
        <f t="shared" si="1"/>
        <v>0</v>
      </c>
    </row>
    <row r="18" spans="1:9" s="12" customFormat="1" ht="15.65" customHeight="1">
      <c r="A18" s="55" t="s">
        <v>27</v>
      </c>
      <c r="B18" s="56"/>
      <c r="C18" s="57"/>
      <c r="D18" s="9">
        <v>0</v>
      </c>
      <c r="E18" s="11">
        <v>0</v>
      </c>
      <c r="F18" s="10">
        <f t="shared" si="0"/>
        <v>0</v>
      </c>
      <c r="G18" s="11">
        <v>0</v>
      </c>
      <c r="H18" s="11">
        <v>0</v>
      </c>
      <c r="I18" s="10">
        <f t="shared" si="1"/>
        <v>0</v>
      </c>
    </row>
    <row r="19" spans="1:9" s="17" customFormat="1" ht="18" customHeight="1">
      <c r="A19" s="55" t="s">
        <v>28</v>
      </c>
      <c r="B19" s="56"/>
      <c r="C19" s="57"/>
      <c r="D19" s="13">
        <v>0</v>
      </c>
      <c r="E19" s="14">
        <v>0</v>
      </c>
      <c r="F19" s="15">
        <f t="shared" si="0"/>
        <v>0</v>
      </c>
      <c r="G19" s="15">
        <v>0</v>
      </c>
      <c r="H19" s="15">
        <v>0</v>
      </c>
      <c r="I19" s="15">
        <f t="shared" si="1"/>
        <v>0</v>
      </c>
    </row>
    <row r="20" spans="1:9">
      <c r="A20" s="18"/>
      <c r="B20" s="19"/>
      <c r="C20" s="20" t="s">
        <v>29</v>
      </c>
      <c r="D20" s="21">
        <f>D8+D9+D10+D11+D12+D13+D14+D15+D16+D17</f>
        <v>71673189153</v>
      </c>
      <c r="E20" s="21">
        <f t="shared" ref="E20:I20" si="3">E8+E9+E10+E11+E12+E13+E14+E15+E16+E17</f>
        <v>1800125968</v>
      </c>
      <c r="F20" s="21">
        <f t="shared" si="3"/>
        <v>73473315121</v>
      </c>
      <c r="G20" s="21">
        <f t="shared" si="3"/>
        <v>19838416319</v>
      </c>
      <c r="H20" s="21">
        <f t="shared" si="3"/>
        <v>19838416319</v>
      </c>
      <c r="I20" s="67">
        <f t="shared" si="3"/>
        <v>-51834772834</v>
      </c>
    </row>
    <row r="21" spans="1:9">
      <c r="A21" s="22"/>
      <c r="B21" s="22"/>
      <c r="C21" s="22"/>
      <c r="D21" s="23"/>
      <c r="E21" s="23"/>
      <c r="F21" s="23"/>
      <c r="G21" s="60" t="s">
        <v>30</v>
      </c>
      <c r="H21" s="61"/>
      <c r="I21" s="68"/>
    </row>
    <row r="22" spans="1:9" ht="8.15" customHeigh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s="2" customFormat="1" ht="15" customHeight="1">
      <c r="A23" s="69" t="s">
        <v>31</v>
      </c>
      <c r="B23" s="70"/>
      <c r="C23" s="70"/>
      <c r="D23" s="75" t="s">
        <v>4</v>
      </c>
      <c r="E23" s="76"/>
      <c r="F23" s="76"/>
      <c r="G23" s="76"/>
      <c r="H23" s="77"/>
      <c r="I23" s="78" t="s">
        <v>32</v>
      </c>
    </row>
    <row r="24" spans="1:9" s="2" customFormat="1" ht="24">
      <c r="A24" s="71"/>
      <c r="B24" s="72"/>
      <c r="C24" s="72"/>
      <c r="D24" s="24" t="s">
        <v>6</v>
      </c>
      <c r="E24" s="24" t="s">
        <v>33</v>
      </c>
      <c r="F24" s="24" t="s">
        <v>8</v>
      </c>
      <c r="G24" s="24" t="s">
        <v>9</v>
      </c>
      <c r="H24" s="24" t="s">
        <v>10</v>
      </c>
      <c r="I24" s="78"/>
    </row>
    <row r="25" spans="1:9" s="2" customFormat="1">
      <c r="A25" s="73"/>
      <c r="B25" s="74"/>
      <c r="C25" s="74"/>
      <c r="D25" s="25" t="s">
        <v>11</v>
      </c>
      <c r="E25" s="25" t="s">
        <v>12</v>
      </c>
      <c r="F25" s="25" t="s">
        <v>13</v>
      </c>
      <c r="G25" s="25" t="s">
        <v>14</v>
      </c>
      <c r="H25" s="25" t="s">
        <v>15</v>
      </c>
      <c r="I25" s="25" t="s">
        <v>16</v>
      </c>
    </row>
    <row r="26" spans="1:9" ht="8.15" customHeight="1">
      <c r="A26" s="26"/>
      <c r="B26" s="27"/>
      <c r="C26" s="28"/>
      <c r="D26" s="29"/>
      <c r="E26" s="29"/>
      <c r="F26" s="29"/>
      <c r="G26" s="29"/>
      <c r="H26" s="29"/>
      <c r="I26" s="29"/>
    </row>
    <row r="27" spans="1:9" s="12" customFormat="1" ht="10.5">
      <c r="A27" s="79" t="s">
        <v>34</v>
      </c>
      <c r="B27" s="80"/>
      <c r="C27" s="81"/>
      <c r="D27" s="30">
        <f>D28+D30+D31+D32+D33+D34+D35</f>
        <v>71673189153</v>
      </c>
      <c r="E27" s="30">
        <f>E28+E30+E31+E32+E33+E34+E35</f>
        <v>1800125968</v>
      </c>
      <c r="F27" s="30">
        <f t="shared" ref="F27:I27" si="4">F28+F30+F31+F32+F33+F34+F35</f>
        <v>73473315121</v>
      </c>
      <c r="G27" s="30">
        <f>G28+G30+G31+G32+G33+G34+G35</f>
        <v>19838416319</v>
      </c>
      <c r="H27" s="30">
        <f t="shared" si="4"/>
        <v>19838416319</v>
      </c>
      <c r="I27" s="30">
        <f t="shared" si="4"/>
        <v>-51834772834</v>
      </c>
    </row>
    <row r="28" spans="1:9" s="12" customFormat="1" ht="18.75" customHeight="1">
      <c r="A28" s="31"/>
      <c r="B28" s="62" t="s">
        <v>17</v>
      </c>
      <c r="C28" s="63"/>
      <c r="D28" s="32">
        <f>D8</f>
        <v>5302541167</v>
      </c>
      <c r="E28" s="32">
        <f>E8</f>
        <v>236882036</v>
      </c>
      <c r="F28" s="33">
        <f>D28+E28</f>
        <v>5539423203</v>
      </c>
      <c r="G28" s="32">
        <f>G8</f>
        <v>1646392447</v>
      </c>
      <c r="H28" s="32">
        <f>H8</f>
        <v>1646392447</v>
      </c>
      <c r="I28" s="33">
        <f t="shared" ref="I28:I35" si="5">H28-D28</f>
        <v>-3656148720</v>
      </c>
    </row>
    <row r="29" spans="1:9" s="12" customFormat="1" ht="18.75" customHeight="1">
      <c r="A29" s="31"/>
      <c r="B29" s="62" t="s">
        <v>18</v>
      </c>
      <c r="C29" s="63"/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</row>
    <row r="30" spans="1:9" s="12" customFormat="1" ht="18.75" customHeight="1">
      <c r="A30" s="31"/>
      <c r="B30" s="62" t="s">
        <v>19</v>
      </c>
      <c r="C30" s="63"/>
      <c r="D30" s="32">
        <v>0</v>
      </c>
      <c r="E30" s="32">
        <v>0</v>
      </c>
      <c r="F30" s="33">
        <v>0</v>
      </c>
      <c r="G30" s="32">
        <v>0</v>
      </c>
      <c r="H30" s="32">
        <v>0</v>
      </c>
      <c r="I30" s="33">
        <f t="shared" si="5"/>
        <v>0</v>
      </c>
    </row>
    <row r="31" spans="1:9" s="12" customFormat="1" ht="18.75" customHeight="1">
      <c r="A31" s="31"/>
      <c r="B31" s="62" t="s">
        <v>20</v>
      </c>
      <c r="C31" s="63"/>
      <c r="D31" s="32">
        <f t="shared" ref="D31:E33" si="6">D11</f>
        <v>2425596504</v>
      </c>
      <c r="E31" s="32">
        <f t="shared" si="6"/>
        <v>328102069</v>
      </c>
      <c r="F31" s="33">
        <f>D31+E31</f>
        <v>2753698573</v>
      </c>
      <c r="G31" s="32">
        <f t="shared" ref="G31:H33" si="7">G11</f>
        <v>1277511484</v>
      </c>
      <c r="H31" s="32">
        <f t="shared" si="7"/>
        <v>1277511484</v>
      </c>
      <c r="I31" s="33">
        <f t="shared" si="5"/>
        <v>-1148085020</v>
      </c>
    </row>
    <row r="32" spans="1:9" s="12" customFormat="1" ht="18.75" customHeight="1">
      <c r="A32" s="31"/>
      <c r="B32" s="62" t="s">
        <v>21</v>
      </c>
      <c r="C32" s="63"/>
      <c r="D32" s="33">
        <f t="shared" si="6"/>
        <v>141063240</v>
      </c>
      <c r="E32" s="33">
        <f t="shared" si="6"/>
        <v>7553962</v>
      </c>
      <c r="F32" s="33">
        <f>D32+E32</f>
        <v>148617202</v>
      </c>
      <c r="G32" s="33">
        <f t="shared" si="7"/>
        <v>94988851</v>
      </c>
      <c r="H32" s="33">
        <f t="shared" si="7"/>
        <v>94988851</v>
      </c>
      <c r="I32" s="33">
        <f t="shared" si="5"/>
        <v>-46074389</v>
      </c>
    </row>
    <row r="33" spans="1:9" s="12" customFormat="1" ht="18.75" customHeight="1">
      <c r="A33" s="31"/>
      <c r="B33" s="62" t="s">
        <v>22</v>
      </c>
      <c r="C33" s="63"/>
      <c r="D33" s="33">
        <f t="shared" si="6"/>
        <v>529077008</v>
      </c>
      <c r="E33" s="33">
        <f t="shared" si="6"/>
        <v>74518</v>
      </c>
      <c r="F33" s="33">
        <f>D33+E33</f>
        <v>529151526</v>
      </c>
      <c r="G33" s="33">
        <f t="shared" si="7"/>
        <v>88613555</v>
      </c>
      <c r="H33" s="33">
        <f t="shared" si="7"/>
        <v>88613555</v>
      </c>
      <c r="I33" s="33">
        <f t="shared" si="5"/>
        <v>-440463453</v>
      </c>
    </row>
    <row r="34" spans="1:9" s="12" customFormat="1" ht="24.75" customHeight="1">
      <c r="A34" s="31"/>
      <c r="B34" s="62" t="s">
        <v>24</v>
      </c>
      <c r="C34" s="63"/>
      <c r="D34" s="32">
        <f>D15</f>
        <v>63274911234</v>
      </c>
      <c r="E34" s="32">
        <f>E15</f>
        <v>1227513383</v>
      </c>
      <c r="F34" s="33">
        <f>D34+E34</f>
        <v>64502424617</v>
      </c>
      <c r="G34" s="32">
        <f>G15</f>
        <v>16730909982</v>
      </c>
      <c r="H34" s="32">
        <f>H15</f>
        <v>16730909982</v>
      </c>
      <c r="I34" s="33">
        <f t="shared" si="5"/>
        <v>-46544001252</v>
      </c>
    </row>
    <row r="35" spans="1:9" s="12" customFormat="1" ht="16.5" customHeight="1">
      <c r="A35" s="31"/>
      <c r="B35" s="62" t="s">
        <v>35</v>
      </c>
      <c r="C35" s="63"/>
      <c r="D35" s="32">
        <v>0</v>
      </c>
      <c r="E35" s="32">
        <v>0</v>
      </c>
      <c r="F35" s="33">
        <f>D35+E35</f>
        <v>0</v>
      </c>
      <c r="G35" s="32">
        <v>0</v>
      </c>
      <c r="H35" s="32">
        <v>0</v>
      </c>
      <c r="I35" s="33">
        <f t="shared" si="5"/>
        <v>0</v>
      </c>
    </row>
    <row r="36" spans="1:9" s="16" customFormat="1" ht="25.5" customHeight="1">
      <c r="A36" s="64" t="s">
        <v>36</v>
      </c>
      <c r="B36" s="65"/>
      <c r="C36" s="66"/>
      <c r="D36" s="34">
        <f t="shared" ref="D36:I36" si="8">D37+D39+D40</f>
        <v>0</v>
      </c>
      <c r="E36" s="34">
        <f t="shared" si="8"/>
        <v>0</v>
      </c>
      <c r="F36" s="34">
        <f t="shared" si="8"/>
        <v>0</v>
      </c>
      <c r="G36" s="34">
        <f t="shared" si="8"/>
        <v>0</v>
      </c>
      <c r="H36" s="34">
        <f t="shared" si="8"/>
        <v>0</v>
      </c>
      <c r="I36" s="34">
        <f t="shared" si="8"/>
        <v>0</v>
      </c>
    </row>
    <row r="37" spans="1:9" s="12" customFormat="1" ht="14.25" customHeight="1">
      <c r="A37" s="35"/>
      <c r="B37" s="62" t="s">
        <v>18</v>
      </c>
      <c r="C37" s="63"/>
      <c r="D37" s="32">
        <v>0</v>
      </c>
      <c r="E37" s="32">
        <v>0</v>
      </c>
      <c r="F37" s="33">
        <v>0</v>
      </c>
      <c r="G37" s="32">
        <v>0</v>
      </c>
      <c r="H37" s="32">
        <v>0</v>
      </c>
      <c r="I37" s="33">
        <f>H37-D37</f>
        <v>0</v>
      </c>
    </row>
    <row r="38" spans="1:9" s="12" customFormat="1" ht="16.149999999999999" customHeight="1">
      <c r="A38" s="35"/>
      <c r="B38" s="36" t="s">
        <v>21</v>
      </c>
      <c r="C38" s="37"/>
      <c r="D38" s="32">
        <v>0</v>
      </c>
      <c r="E38" s="32">
        <v>0</v>
      </c>
      <c r="F38" s="33">
        <v>0</v>
      </c>
      <c r="G38" s="32">
        <v>0</v>
      </c>
      <c r="H38" s="32">
        <v>0</v>
      </c>
      <c r="I38" s="33">
        <v>0</v>
      </c>
    </row>
    <row r="39" spans="1:9" s="12" customFormat="1" ht="16.5" customHeight="1">
      <c r="A39" s="31"/>
      <c r="B39" s="62" t="s">
        <v>23</v>
      </c>
      <c r="C39" s="63"/>
      <c r="D39" s="32">
        <v>0</v>
      </c>
      <c r="E39" s="32">
        <v>0</v>
      </c>
      <c r="F39" s="33">
        <v>0</v>
      </c>
      <c r="G39" s="32">
        <v>0</v>
      </c>
      <c r="H39" s="32">
        <v>0</v>
      </c>
      <c r="I39" s="33">
        <f>H39-D39</f>
        <v>0</v>
      </c>
    </row>
    <row r="40" spans="1:9" s="12" customFormat="1" ht="16.5" customHeight="1">
      <c r="A40" s="31"/>
      <c r="B40" s="62" t="s">
        <v>25</v>
      </c>
      <c r="C40" s="63"/>
      <c r="D40" s="32">
        <v>0</v>
      </c>
      <c r="E40" s="32">
        <v>0</v>
      </c>
      <c r="F40" s="33">
        <v>0</v>
      </c>
      <c r="G40" s="32">
        <v>0</v>
      </c>
      <c r="H40" s="32">
        <v>0</v>
      </c>
      <c r="I40" s="33">
        <f>H40-D40</f>
        <v>0</v>
      </c>
    </row>
    <row r="41" spans="1:9" s="12" customFormat="1" ht="5.25" customHeight="1">
      <c r="A41" s="38"/>
      <c r="B41" s="39"/>
      <c r="C41" s="40"/>
      <c r="D41" s="41"/>
      <c r="E41" s="41"/>
      <c r="F41" s="41"/>
      <c r="G41" s="41"/>
      <c r="H41" s="41"/>
      <c r="I41" s="41"/>
    </row>
    <row r="42" spans="1:9" s="16" customFormat="1" ht="19.5" customHeight="1">
      <c r="A42" s="42" t="s">
        <v>37</v>
      </c>
      <c r="B42" s="43"/>
      <c r="C42" s="44"/>
      <c r="D42" s="45">
        <f t="shared" ref="D42:H42" si="9">D43</f>
        <v>0</v>
      </c>
      <c r="E42" s="45">
        <f>E43</f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ref="I42:I45" si="10">H42-D42</f>
        <v>0</v>
      </c>
    </row>
    <row r="43" spans="1:9" s="12" customFormat="1" ht="17.25" customHeight="1">
      <c r="A43" s="55" t="s">
        <v>26</v>
      </c>
      <c r="B43" s="56" t="s">
        <v>26</v>
      </c>
      <c r="C43" s="57"/>
      <c r="D43" s="32">
        <f>D17</f>
        <v>0</v>
      </c>
      <c r="E43" s="32">
        <f>E17</f>
        <v>0</v>
      </c>
      <c r="F43" s="33">
        <f>D43+E43</f>
        <v>0</v>
      </c>
      <c r="G43" s="32">
        <f>G44+G45</f>
        <v>0</v>
      </c>
      <c r="H43" s="32">
        <f>H44+H45</f>
        <v>0</v>
      </c>
      <c r="I43" s="33">
        <f t="shared" si="10"/>
        <v>0</v>
      </c>
    </row>
    <row r="44" spans="1:9" s="12" customFormat="1" ht="15.65" customHeight="1">
      <c r="A44" s="55" t="s">
        <v>27</v>
      </c>
      <c r="B44" s="56"/>
      <c r="C44" s="57"/>
      <c r="D44" s="32">
        <f>D18</f>
        <v>0</v>
      </c>
      <c r="E44" s="32">
        <f>E18</f>
        <v>0</v>
      </c>
      <c r="F44" s="33">
        <f t="shared" ref="F44:F45" si="11">D44+E44</f>
        <v>0</v>
      </c>
      <c r="G44" s="32">
        <f>G18</f>
        <v>0</v>
      </c>
      <c r="H44" s="32">
        <f>H18</f>
        <v>0</v>
      </c>
      <c r="I44" s="33">
        <f t="shared" si="10"/>
        <v>0</v>
      </c>
    </row>
    <row r="45" spans="1:9" ht="17.25" customHeight="1">
      <c r="A45" s="55" t="s">
        <v>28</v>
      </c>
      <c r="B45" s="56"/>
      <c r="C45" s="57"/>
      <c r="D45" s="46"/>
      <c r="E45" s="32">
        <f>E19</f>
        <v>0</v>
      </c>
      <c r="F45" s="32">
        <f t="shared" si="11"/>
        <v>0</v>
      </c>
      <c r="G45" s="32">
        <f>G19</f>
        <v>0</v>
      </c>
      <c r="H45" s="32">
        <f>H19</f>
        <v>0</v>
      </c>
      <c r="I45" s="32">
        <f t="shared" si="10"/>
        <v>0</v>
      </c>
    </row>
    <row r="46" spans="1:9">
      <c r="A46" s="47"/>
      <c r="B46" s="48"/>
      <c r="C46" s="20" t="s">
        <v>29</v>
      </c>
      <c r="D46" s="49">
        <f>D27+D36+D42</f>
        <v>71673189153</v>
      </c>
      <c r="E46" s="49">
        <f>E27+E36+E42</f>
        <v>1800125968</v>
      </c>
      <c r="F46" s="49">
        <f t="shared" ref="F46:I46" si="12">F27+F36+F42</f>
        <v>73473315121</v>
      </c>
      <c r="G46" s="49">
        <f t="shared" si="12"/>
        <v>19838416319</v>
      </c>
      <c r="H46" s="49">
        <f t="shared" si="12"/>
        <v>19838416319</v>
      </c>
      <c r="I46" s="58">
        <f t="shared" si="12"/>
        <v>-51834772834</v>
      </c>
    </row>
    <row r="47" spans="1:9">
      <c r="A47" s="50" t="s">
        <v>38</v>
      </c>
      <c r="B47" s="51"/>
      <c r="C47" s="51"/>
      <c r="D47" s="52"/>
      <c r="E47" s="52"/>
      <c r="F47" s="52"/>
      <c r="G47" s="60" t="s">
        <v>30</v>
      </c>
      <c r="H47" s="61"/>
      <c r="I47" s="59"/>
    </row>
    <row r="48" spans="1:9">
      <c r="A48" s="53"/>
      <c r="B48" s="53"/>
      <c r="C48" s="54"/>
      <c r="D48" s="54"/>
      <c r="E48" s="54"/>
      <c r="F48" s="54"/>
      <c r="G48" s="54"/>
      <c r="H48" s="54"/>
      <c r="I48" s="54"/>
    </row>
    <row r="49" spans="1:9" ht="21.75" customHeight="1">
      <c r="A49" s="53"/>
      <c r="B49" s="53"/>
      <c r="C49" s="54"/>
      <c r="D49" s="54"/>
      <c r="E49" s="54"/>
      <c r="F49" s="54"/>
      <c r="G49" s="54"/>
      <c r="H49" s="54"/>
      <c r="I49" s="54"/>
    </row>
  </sheetData>
  <mergeCells count="41">
    <mergeCell ref="A13:C13"/>
    <mergeCell ref="A1:I1"/>
    <mergeCell ref="A2:I2"/>
    <mergeCell ref="A3:I3"/>
    <mergeCell ref="A4:C6"/>
    <mergeCell ref="D4:H4"/>
    <mergeCell ref="I4:I5"/>
    <mergeCell ref="A8:C8"/>
    <mergeCell ref="A9:C9"/>
    <mergeCell ref="A10:C10"/>
    <mergeCell ref="A11:C11"/>
    <mergeCell ref="A12:C12"/>
    <mergeCell ref="A27:C27"/>
    <mergeCell ref="A14:C14"/>
    <mergeCell ref="A15:C15"/>
    <mergeCell ref="A16:C16"/>
    <mergeCell ref="A17:C17"/>
    <mergeCell ref="A18:C18"/>
    <mergeCell ref="A19:C19"/>
    <mergeCell ref="I20:I21"/>
    <mergeCell ref="G21:H21"/>
    <mergeCell ref="A23:C25"/>
    <mergeCell ref="D23:H23"/>
    <mergeCell ref="I23:I24"/>
    <mergeCell ref="B40:C40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B37:C37"/>
    <mergeCell ref="B39:C39"/>
    <mergeCell ref="A43:C43"/>
    <mergeCell ref="A44:C44"/>
    <mergeCell ref="A45:C45"/>
    <mergeCell ref="I46:I47"/>
    <mergeCell ref="G47:H47"/>
  </mergeCells>
  <printOptions horizontalCentered="1"/>
  <pageMargins left="0.19685039370078741" right="0.19685039370078741" top="0.70866141732283472" bottom="0.51" header="0.27559055118110237" footer="0.2"/>
  <pageSetup scale="60" orientation="landscape" horizontalDpi="300" verticalDpi="300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 23</vt:lpstr>
      <vt:lpstr>'EDO ANALITICO ING 23'!Área_de_impresión</vt:lpstr>
      <vt:lpstr>'EDO ANALITICO ING 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2023-04-26T22:24:19Z</dcterms:created>
  <dcterms:modified xsi:type="dcterms:W3CDTF">2023-04-26T22:44:53Z</dcterms:modified>
</cp:coreProperties>
</file>