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EXCEL 2023\DEUDA Y CUENTA PUBLICA\C.P. MARGARITA NEREYDA\ESTADOS FINANCIEROS 2023\PRIMER TRIMESTRE\INF PARA PUBLICAR\INFORMACIÓN DE ANEXOS\"/>
    </mc:Choice>
  </mc:AlternateContent>
  <bookViews>
    <workbookView xWindow="0" yWindow="0" windowWidth="16000" windowHeight="7300"/>
  </bookViews>
  <sheets>
    <sheet name="LDF Analítico de Ing. Detallado" sheetId="1" r:id="rId1"/>
  </sheets>
  <definedNames>
    <definedName name="______________________bd2">#REF!</definedName>
    <definedName name="_____________________bd2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>#REF!</definedName>
    <definedName name="aa">#REF!</definedName>
    <definedName name="aaa">#REF!</definedName>
    <definedName name="ABRIL">#REF!</definedName>
    <definedName name="_xlnm.Print_Area" localSheetId="0">'LDF Analítico de Ing. Detallado'!$A$1:$I$92</definedName>
    <definedName name="AS">#REF!</definedName>
    <definedName name="ASASA">#REF!</definedName>
    <definedName name="_xlnm.Database">#REF!</definedName>
    <definedName name="clas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Recuperado">#REF!</definedName>
    <definedName name="T">#REF!</definedName>
    <definedName name="_xlnm.Print_Titles" localSheetId="0">'LDF Analítico de Ing. Detallado'!$1:$4</definedName>
    <definedName name="tt">#REF!</definedName>
    <definedName name="VANESSA">#REF!</definedName>
    <definedName name="VANESSA13">#REF!</definedName>
    <definedName name="VARIO">#REF!</definedName>
    <definedName name="XCVCXBV">#REF!</definedName>
    <definedName name="YY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6" i="1" l="1"/>
  <c r="I85" i="1"/>
  <c r="F85" i="1"/>
  <c r="I79" i="1"/>
  <c r="F79" i="1"/>
  <c r="I78" i="1"/>
  <c r="F78" i="1"/>
  <c r="I77" i="1"/>
  <c r="I76" i="1" s="1"/>
  <c r="H77" i="1"/>
  <c r="G77" i="1"/>
  <c r="E77" i="1"/>
  <c r="E76" i="1" s="1"/>
  <c r="E83" i="1" s="1"/>
  <c r="D77" i="1"/>
  <c r="H76" i="1"/>
  <c r="H83" i="1" s="1"/>
  <c r="G76" i="1"/>
  <c r="G83" i="1" s="1"/>
  <c r="G86" i="1" s="1"/>
  <c r="D76" i="1"/>
  <c r="F76" i="1" s="1"/>
  <c r="E74" i="1"/>
  <c r="I73" i="1"/>
  <c r="F73" i="1"/>
  <c r="F71" i="1" s="1"/>
  <c r="I72" i="1"/>
  <c r="F72" i="1"/>
  <c r="H71" i="1"/>
  <c r="I71" i="1" s="1"/>
  <c r="G71" i="1"/>
  <c r="E71" i="1"/>
  <c r="D71" i="1"/>
  <c r="I70" i="1"/>
  <c r="F70" i="1"/>
  <c r="I69" i="1"/>
  <c r="F69" i="1"/>
  <c r="F67" i="1" s="1"/>
  <c r="I68" i="1"/>
  <c r="I67" i="1" s="1"/>
  <c r="F68" i="1"/>
  <c r="H67" i="1"/>
  <c r="G67" i="1"/>
  <c r="E67" i="1"/>
  <c r="D67" i="1"/>
  <c r="I66" i="1"/>
  <c r="I62" i="1" s="1"/>
  <c r="F66" i="1"/>
  <c r="I65" i="1"/>
  <c r="F65" i="1"/>
  <c r="F64" i="1"/>
  <c r="F62" i="1" s="1"/>
  <c r="I63" i="1"/>
  <c r="F63" i="1"/>
  <c r="H62" i="1"/>
  <c r="G62" i="1"/>
  <c r="E62" i="1"/>
  <c r="D62" i="1"/>
  <c r="I61" i="1"/>
  <c r="F61" i="1"/>
  <c r="I59" i="1"/>
  <c r="F59" i="1"/>
  <c r="I58" i="1"/>
  <c r="F58" i="1"/>
  <c r="I57" i="1"/>
  <c r="F57" i="1"/>
  <c r="I56" i="1"/>
  <c r="F56" i="1"/>
  <c r="I55" i="1"/>
  <c r="F55" i="1"/>
  <c r="I54" i="1"/>
  <c r="F54" i="1"/>
  <c r="I52" i="1"/>
  <c r="I51" i="1" s="1"/>
  <c r="I74" i="1" s="1"/>
  <c r="F52" i="1"/>
  <c r="H51" i="1"/>
  <c r="H74" i="1" s="1"/>
  <c r="G51" i="1"/>
  <c r="G74" i="1" s="1"/>
  <c r="F51" i="1"/>
  <c r="F74" i="1" s="1"/>
  <c r="E51" i="1"/>
  <c r="D51" i="1"/>
  <c r="D74" i="1" s="1"/>
  <c r="E43" i="1"/>
  <c r="E80" i="1" s="1"/>
  <c r="I41" i="1"/>
  <c r="I40" i="1"/>
  <c r="I39" i="1" s="1"/>
  <c r="F40" i="1"/>
  <c r="H39" i="1"/>
  <c r="G39" i="1"/>
  <c r="F39" i="1"/>
  <c r="E39" i="1"/>
  <c r="D39" i="1"/>
  <c r="I38" i="1"/>
  <c r="I37" i="1" s="1"/>
  <c r="F38" i="1"/>
  <c r="H37" i="1"/>
  <c r="G37" i="1"/>
  <c r="F37" i="1"/>
  <c r="E37" i="1"/>
  <c r="D37" i="1"/>
  <c r="I36" i="1"/>
  <c r="F36" i="1"/>
  <c r="I35" i="1"/>
  <c r="F35" i="1"/>
  <c r="I34" i="1"/>
  <c r="F34" i="1"/>
  <c r="I33" i="1"/>
  <c r="F33" i="1"/>
  <c r="I32" i="1"/>
  <c r="F32" i="1"/>
  <c r="F30" i="1" s="1"/>
  <c r="I31" i="1"/>
  <c r="F31" i="1"/>
  <c r="I30" i="1"/>
  <c r="H30" i="1"/>
  <c r="G30" i="1"/>
  <c r="E30" i="1"/>
  <c r="D30" i="1"/>
  <c r="I29" i="1"/>
  <c r="F29" i="1"/>
  <c r="I28" i="1"/>
  <c r="F28" i="1"/>
  <c r="I27" i="1"/>
  <c r="F27" i="1"/>
  <c r="I26" i="1"/>
  <c r="I25" i="1"/>
  <c r="I24" i="1"/>
  <c r="F24" i="1"/>
  <c r="I23" i="1"/>
  <c r="F23" i="1"/>
  <c r="I22" i="1"/>
  <c r="F22" i="1"/>
  <c r="I21" i="1"/>
  <c r="F21" i="1"/>
  <c r="I20" i="1"/>
  <c r="F20" i="1"/>
  <c r="I19" i="1"/>
  <c r="I18" i="1" s="1"/>
  <c r="F19" i="1"/>
  <c r="H18" i="1"/>
  <c r="H43" i="1" s="1"/>
  <c r="H80" i="1" s="1"/>
  <c r="G18" i="1"/>
  <c r="G43" i="1" s="1"/>
  <c r="F18" i="1"/>
  <c r="E18" i="1"/>
  <c r="D18" i="1"/>
  <c r="D43" i="1" s="1"/>
  <c r="D80" i="1" s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E86" i="1" l="1"/>
  <c r="F83" i="1"/>
  <c r="F86" i="1" s="1"/>
  <c r="F43" i="1"/>
  <c r="F80" i="1" s="1"/>
  <c r="I43" i="1"/>
  <c r="G80" i="1"/>
  <c r="I83" i="1"/>
  <c r="I86" i="1" s="1"/>
  <c r="H86" i="1"/>
  <c r="F77" i="1"/>
  <c r="I80" i="1" l="1"/>
  <c r="I45" i="1"/>
</calcChain>
</file>

<file path=xl/sharedStrings.xml><?xml version="1.0" encoding="utf-8"?>
<sst xmlns="http://schemas.openxmlformats.org/spreadsheetml/2006/main" count="90" uniqueCount="81">
  <si>
    <t>Estado Analítico de Ingresos Detallado - LDF</t>
  </si>
  <si>
    <t>Del 1 de Enero al 31 de Marzo de 2023</t>
  </si>
  <si>
    <t xml:space="preserve">(Cifras en Pesos) </t>
  </si>
  <si>
    <t>Concepto</t>
  </si>
  <si>
    <t>Ingreso</t>
  </si>
  <si>
    <t>Diferencia</t>
  </si>
  <si>
    <t>Estimado</t>
  </si>
  <si>
    <t>Ampliaciones/ (Reducciones)</t>
  </si>
  <si>
    <t>Modificado</t>
  </si>
  <si>
    <t>Devengado</t>
  </si>
  <si>
    <t>Recaudado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</si>
  <si>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</si>
  <si>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</si>
  <si>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</si>
  <si>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</si>
  <si>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</si>
  <si>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</si>
  <si>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</si>
  <si>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 y Otros Ingresos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</si>
  <si>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</si>
  <si>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</si>
  <si>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</si>
  <si>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</si>
  <si>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</si>
  <si>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</si>
  <si>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 
(Tabaco labrado, Bebidas alcohólicas y Refrescos)</t>
  </si>
  <si>
    <t>0.136% de la Recaudación Federal Participable</t>
  </si>
  <si>
    <t xml:space="preserve"> 3.17% Sobre Extracción de Petróleo</t>
  </si>
  <si>
    <t>Gasolinas y Diésel</t>
  </si>
  <si>
    <t xml:space="preserve"> Fondo del Impuesto Sobre la Renta</t>
  </si>
  <si>
    <t xml:space="preserve"> Fondo de Estabilización de los Ingresos de las Entidades Federativas</t>
  </si>
  <si>
    <t>Incentivos Derivados de la Colaboración Fiscal</t>
  </si>
  <si>
    <t>Impuesto sobre Tenencia o Uso de Vehículos Años anteriores</t>
  </si>
  <si>
    <t xml:space="preserve"> Fondo de Compensación Impuesto sobre Automóviles Nuevos</t>
  </si>
  <si>
    <t xml:space="preserve"> Impuesto Sobre Automóviles Nuevos</t>
  </si>
  <si>
    <t>Fondo de Compensación del Régimen de Pequeños Contribuyentesy del Régimen de Intermedios</t>
  </si>
  <si>
    <t>Otros Incentivos Económicos</t>
  </si>
  <si>
    <t>Transferencias y Asignaciones</t>
  </si>
  <si>
    <t xml:space="preserve"> Convenios</t>
  </si>
  <si>
    <t xml:space="preserve"> Otros Convenios y Subsidios</t>
  </si>
  <si>
    <t xml:space="preserve"> Otros Ingresos de Libre Disposición</t>
  </si>
  <si>
    <t xml:space="preserve"> Participaciones en Ingresos Locales</t>
  </si>
  <si>
    <t>Otros Ingresos de Libre Disposición</t>
  </si>
  <si>
    <t>Total de Ingresos de Libre Disposición</t>
  </si>
  <si>
    <t>Ingresos Excedentes de Ingresos de Libre Disposición</t>
  </si>
  <si>
    <t>Ampliaciones/</t>
  </si>
  <si>
    <t>(Reducciones)</t>
  </si>
  <si>
    <t>Transferencias Federales Etiquetadas</t>
  </si>
  <si>
    <t xml:space="preserve">Aportaciones </t>
  </si>
  <si>
    <t>Fondo de Aportaciones para la Nómina</t>
  </si>
  <si>
    <t>Educativa y Gasto Operativo (FONE)</t>
  </si>
  <si>
    <t>Fondo de Aportaciones para los Servicios de Salud (FASSA)</t>
  </si>
  <si>
    <t>Fondo de Aportaciones para la Infraestructura Social (FAIS)</t>
  </si>
  <si>
    <t>Fondo de Aportaciones para el Fortalecimiento de los Municipios y de las Demarcaciones Territoriales del Distrito Federal  (FORTAMUN)</t>
  </si>
  <si>
    <t>Fondo de Aportaciones Múltiples (FAM)</t>
  </si>
  <si>
    <t>Fondo de Aportaciones para la Educación Tecnológica y de Adultos (FAETA)</t>
  </si>
  <si>
    <t>Fondo de Aportaciones para la Seguridad</t>
  </si>
  <si>
    <t>Pública de los Estados y del Distrito Federal (FASP)</t>
  </si>
  <si>
    <t>Fondo de Aportaciones para el Fortalecimiento de las Entidades Federativas (FAFEF)</t>
  </si>
  <si>
    <t xml:space="preserve"> Convenios </t>
  </si>
  <si>
    <t>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</si>
  <si>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</si>
  <si>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</si>
  <si>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</si>
  <si>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</si>
  <si>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</si>
  <si>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para el Desarrollo de Zonas de Producción Minera</t>
  </si>
  <si>
    <t>Transferencias, Subsidios y Subvenciones, y Pensiones y Jubilaciones</t>
  </si>
  <si>
    <t xml:space="preserve">Otras Transferencias Federales Etiquetadas </t>
  </si>
  <si>
    <t>Otros Ingresos Etiquetados ( productos Financieros )</t>
  </si>
  <si>
    <t>Otros Convenios  con terceros (Etiquetados)</t>
  </si>
  <si>
    <t>Total de Transferencias Federales Etiquetadas</t>
  </si>
  <si>
    <t>Ingresos Derivados de Financiamientos</t>
  </si>
  <si>
    <t xml:space="preserve">Corto Plazo </t>
  </si>
  <si>
    <t>Largo Plazo</t>
  </si>
  <si>
    <t xml:space="preserve">Total de Ingresos </t>
  </si>
  <si>
    <t>Datos Informativos</t>
  </si>
  <si>
    <t>Ingresos Derivados de Financiamientos con</t>
  </si>
  <si>
    <t>Fuente de Pago de Ingresos de Libre Disposición</t>
  </si>
  <si>
    <t xml:space="preserve"> Ingresos Derivados de Financiamientos con Fuente de Pago de Transferencias Federales Etiquetadas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</si>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</sst>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Encode Sans Expanded SemiBold"/>
    </font>
    <font>
      <sz val="10"/>
      <color theme="1"/>
      <name val="Encode Sans Expanded SemiBold"/>
    </font>
    <font>
      <b/>
      <sz val="7"/>
      <color rgb="FF000000"/>
      <name val="Encode Sans Expanded SemiBold"/>
    </font>
    <font>
      <sz val="11"/>
      <color theme="1"/>
      <name val="Encode Sans Expanded SemiBold"/>
    </font>
    <font>
      <b/>
      <sz val="8"/>
      <color rgb="FF000000"/>
      <name val="Encode Sans Expanded SemiBold"/>
    </font>
    <font>
      <b/>
      <sz val="9"/>
      <color theme="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/>
    <xf numFmtId="0" fontId="9" fillId="3" borderId="15" xfId="0" applyFont="1" applyFill="1" applyBorder="1" applyAlignment="1">
      <alignment horizontal="right" vertical="center"/>
    </xf>
    <xf numFmtId="3" fontId="10" fillId="3" borderId="17" xfId="0" applyNumberFormat="1" applyFont="1" applyFill="1" applyBorder="1" applyAlignment="1">
      <alignment horizontal="right" vertical="center"/>
    </xf>
    <xf numFmtId="0" fontId="9" fillId="3" borderId="16" xfId="0" applyFont="1" applyFill="1" applyBorder="1" applyAlignment="1">
      <alignment horizontal="left" vertical="center"/>
    </xf>
    <xf numFmtId="3" fontId="11" fillId="0" borderId="18" xfId="0" applyNumberFormat="1" applyFont="1" applyBorder="1" applyProtection="1">
      <protection locked="0"/>
    </xf>
    <xf numFmtId="3" fontId="10" fillId="3" borderId="17" xfId="0" applyNumberFormat="1" applyFont="1" applyFill="1" applyBorder="1" applyAlignment="1" applyProtection="1">
      <alignment horizontal="right" vertical="center"/>
      <protection locked="0"/>
    </xf>
    <xf numFmtId="3" fontId="10" fillId="0" borderId="17" xfId="0" applyNumberFormat="1" applyFont="1" applyFill="1" applyBorder="1" applyAlignment="1" applyProtection="1">
      <alignment horizontal="right" vertical="center"/>
      <protection locked="0"/>
    </xf>
    <xf numFmtId="3" fontId="10" fillId="3" borderId="19" xfId="0" applyNumberFormat="1" applyFont="1" applyFill="1" applyBorder="1" applyAlignment="1">
      <alignment horizontal="right" vertical="center"/>
    </xf>
    <xf numFmtId="0" fontId="9" fillId="3" borderId="0" xfId="0" applyFont="1" applyFill="1" applyAlignment="1">
      <alignment horizontal="left" vertical="center"/>
    </xf>
    <xf numFmtId="0" fontId="9" fillId="3" borderId="17" xfId="0" applyFont="1" applyFill="1" applyBorder="1" applyAlignment="1">
      <alignment horizontal="left" vertical="center"/>
    </xf>
    <xf numFmtId="3" fontId="9" fillId="3" borderId="17" xfId="0" applyNumberFormat="1" applyFont="1" applyFill="1" applyBorder="1" applyAlignment="1" applyProtection="1">
      <alignment horizontal="right" vertical="center"/>
      <protection locked="0"/>
    </xf>
    <xf numFmtId="3" fontId="9" fillId="3" borderId="17" xfId="0" applyNumberFormat="1" applyFont="1" applyFill="1" applyBorder="1" applyAlignment="1">
      <alignment horizontal="right" vertical="center"/>
    </xf>
    <xf numFmtId="0" fontId="9" fillId="3" borderId="17" xfId="0" applyFont="1" applyFill="1" applyBorder="1" applyAlignment="1">
      <alignment horizontal="left" vertical="center" wrapText="1"/>
    </xf>
    <xf numFmtId="3" fontId="9" fillId="3" borderId="19" xfId="0" applyNumberFormat="1" applyFont="1" applyFill="1" applyBorder="1" applyAlignment="1" applyProtection="1">
      <alignment vertical="center"/>
      <protection locked="0"/>
    </xf>
    <xf numFmtId="3" fontId="9" fillId="3" borderId="19" xfId="0" applyNumberFormat="1" applyFont="1" applyFill="1" applyBorder="1" applyAlignment="1" applyProtection="1">
      <alignment horizontal="right" vertical="center"/>
      <protection locked="0"/>
    </xf>
    <xf numFmtId="3" fontId="9" fillId="0" borderId="17" xfId="0" applyNumberFormat="1" applyFont="1" applyFill="1" applyBorder="1" applyAlignment="1" applyProtection="1">
      <alignment horizontal="right" vertical="center"/>
      <protection locked="0"/>
    </xf>
    <xf numFmtId="0" fontId="12" fillId="3" borderId="0" xfId="0" applyFont="1" applyFill="1" applyBorder="1" applyAlignment="1">
      <alignment horizontal="right" vertical="center"/>
    </xf>
    <xf numFmtId="3" fontId="9" fillId="3" borderId="19" xfId="0" applyNumberFormat="1" applyFont="1" applyFill="1" applyBorder="1" applyAlignment="1">
      <alignment vertical="center"/>
    </xf>
    <xf numFmtId="3" fontId="9" fillId="4" borderId="17" xfId="0" applyNumberFormat="1" applyFont="1" applyFill="1" applyBorder="1" applyAlignment="1" applyProtection="1">
      <alignment horizontal="right" vertical="center"/>
      <protection locked="0"/>
    </xf>
    <xf numFmtId="3" fontId="10" fillId="4" borderId="19" xfId="0" applyNumberFormat="1" applyFont="1" applyFill="1" applyBorder="1" applyAlignment="1">
      <alignment vertical="center"/>
    </xf>
    <xf numFmtId="3" fontId="9" fillId="3" borderId="21" xfId="0" applyNumberFormat="1" applyFont="1" applyFill="1" applyBorder="1" applyAlignment="1" applyProtection="1">
      <alignment horizontal="right" vertical="center"/>
      <protection locked="0"/>
    </xf>
    <xf numFmtId="3" fontId="9" fillId="3" borderId="22" xfId="0" applyNumberFormat="1" applyFont="1" applyFill="1" applyBorder="1" applyAlignment="1">
      <alignment vertical="center"/>
    </xf>
    <xf numFmtId="3" fontId="9" fillId="3" borderId="17" xfId="0" applyNumberFormat="1" applyFont="1" applyFill="1" applyBorder="1" applyAlignment="1">
      <alignment horizontal="center" vertical="center"/>
    </xf>
    <xf numFmtId="3" fontId="9" fillId="3" borderId="19" xfId="0" applyNumberFormat="1" applyFont="1" applyFill="1" applyBorder="1" applyAlignment="1">
      <alignment horizontal="right" vertical="center"/>
    </xf>
    <xf numFmtId="3" fontId="9" fillId="3" borderId="17" xfId="0" applyNumberFormat="1" applyFont="1" applyFill="1" applyBorder="1" applyAlignment="1">
      <alignment horizontal="justify" vertical="center" wrapText="1"/>
    </xf>
    <xf numFmtId="3" fontId="10" fillId="3" borderId="19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9" fillId="3" borderId="20" xfId="0" applyFont="1" applyFill="1" applyBorder="1" applyAlignment="1">
      <alignment horizontal="left" vertical="center"/>
    </xf>
    <xf numFmtId="3" fontId="9" fillId="3" borderId="21" xfId="0" applyNumberFormat="1" applyFont="1" applyFill="1" applyBorder="1" applyAlignment="1">
      <alignment horizontal="justify" vertical="center" wrapText="1"/>
    </xf>
    <xf numFmtId="0" fontId="13" fillId="0" borderId="0" xfId="0" applyFont="1" applyFill="1" applyBorder="1" applyAlignment="1" applyProtection="1">
      <alignment vertical="center"/>
    </xf>
    <xf numFmtId="0" fontId="14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Alignment="1">
      <alignment horizontal="left" vertical="center"/>
    </xf>
    <xf numFmtId="0" fontId="10" fillId="3" borderId="1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7" fontId="8" fillId="2" borderId="2" xfId="1" applyNumberFormat="1" applyFont="1" applyFill="1" applyBorder="1" applyAlignment="1" applyProtection="1">
      <alignment horizontal="center" vertical="center" wrapText="1"/>
    </xf>
    <xf numFmtId="37" fontId="8" fillId="2" borderId="3" xfId="1" applyNumberFormat="1" applyFont="1" applyFill="1" applyBorder="1" applyAlignment="1" applyProtection="1">
      <alignment horizontal="center" vertical="center"/>
    </xf>
    <xf numFmtId="37" fontId="8" fillId="2" borderId="7" xfId="1" applyNumberFormat="1" applyFont="1" applyFill="1" applyBorder="1" applyAlignment="1" applyProtection="1">
      <alignment horizontal="center" vertical="center"/>
    </xf>
    <xf numFmtId="37" fontId="8" fillId="2" borderId="0" xfId="1" applyNumberFormat="1" applyFont="1" applyFill="1" applyBorder="1" applyAlignment="1" applyProtection="1">
      <alignment horizontal="center" vertical="center"/>
    </xf>
    <xf numFmtId="37" fontId="8" fillId="2" borderId="9" xfId="1" applyNumberFormat="1" applyFont="1" applyFill="1" applyBorder="1" applyAlignment="1" applyProtection="1">
      <alignment horizontal="center" vertical="center"/>
    </xf>
    <xf numFmtId="37" fontId="8" fillId="2" borderId="10" xfId="1" applyNumberFormat="1" applyFont="1" applyFill="1" applyBorder="1" applyAlignment="1" applyProtection="1">
      <alignment horizontal="center" vertical="center"/>
    </xf>
    <xf numFmtId="37" fontId="8" fillId="2" borderId="4" xfId="1" applyNumberFormat="1" applyFont="1" applyFill="1" applyBorder="1" applyAlignment="1" applyProtection="1">
      <alignment horizontal="center" vertical="center"/>
    </xf>
    <xf numFmtId="37" fontId="8" fillId="2" borderId="5" xfId="1" applyNumberFormat="1" applyFont="1" applyFill="1" applyBorder="1" applyAlignment="1" applyProtection="1">
      <alignment horizontal="center" vertical="center"/>
    </xf>
    <xf numFmtId="37" fontId="8" fillId="2" borderId="6" xfId="1" applyNumberFormat="1" applyFont="1" applyFill="1" applyBorder="1" applyAlignment="1" applyProtection="1">
      <alignment horizontal="center" vertical="center"/>
    </xf>
    <xf numFmtId="37" fontId="8" fillId="2" borderId="2" xfId="1" applyNumberFormat="1" applyFont="1" applyFill="1" applyBorder="1" applyAlignment="1" applyProtection="1">
      <alignment horizontal="center" vertical="center"/>
    </xf>
    <xf numFmtId="37" fontId="8" fillId="2" borderId="12" xfId="1" applyNumberFormat="1" applyFont="1" applyFill="1" applyBorder="1" applyAlignment="1" applyProtection="1">
      <alignment horizontal="center" vertical="center"/>
    </xf>
    <xf numFmtId="37" fontId="8" fillId="2" borderId="8" xfId="1" applyNumberFormat="1" applyFont="1" applyFill="1" applyBorder="1" applyAlignment="1" applyProtection="1">
      <alignment horizontal="center" vertical="center"/>
    </xf>
    <xf numFmtId="37" fontId="8" fillId="2" borderId="11" xfId="1" applyNumberFormat="1" applyFont="1" applyFill="1" applyBorder="1" applyAlignment="1" applyProtection="1">
      <alignment horizontal="center" vertical="center"/>
    </xf>
    <xf numFmtId="37" fontId="8" fillId="2" borderId="8" xfId="1" applyNumberFormat="1" applyFont="1" applyFill="1" applyBorder="1" applyAlignment="1" applyProtection="1">
      <alignment horizontal="center" vertical="center" wrapText="1"/>
    </xf>
    <xf numFmtId="37" fontId="8" fillId="2" borderId="11" xfId="1" applyNumberFormat="1" applyFont="1" applyFill="1" applyBorder="1" applyAlignment="1" applyProtection="1">
      <alignment horizontal="center" vertical="center" wrapText="1"/>
    </xf>
    <xf numFmtId="0" fontId="9" fillId="3" borderId="13" xfId="0" applyFont="1" applyFill="1" applyBorder="1" applyAlignment="1">
      <alignment horizontal="justify" vertical="center" wrapText="1"/>
    </xf>
    <xf numFmtId="0" fontId="9" fillId="3" borderId="14" xfId="0" applyFont="1" applyFill="1" applyBorder="1" applyAlignment="1">
      <alignment horizontal="justify" vertical="center" wrapText="1"/>
    </xf>
    <xf numFmtId="0" fontId="9" fillId="3" borderId="15" xfId="0" applyFont="1" applyFill="1" applyBorder="1" applyAlignment="1">
      <alignment horizontal="justify" vertical="center" wrapText="1"/>
    </xf>
    <xf numFmtId="0" fontId="10" fillId="3" borderId="1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9" fillId="3" borderId="16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 wrapText="1"/>
    </xf>
    <xf numFmtId="0" fontId="10" fillId="3" borderId="20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21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21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 wrapText="1"/>
    </xf>
    <xf numFmtId="0" fontId="9" fillId="3" borderId="17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66675</xdr:rowOff>
    </xdr:from>
    <xdr:to>
      <xdr:col>2</xdr:col>
      <xdr:colOff>1725409</xdr:colOff>
      <xdr:row>3</xdr:row>
      <xdr:rowOff>81825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009" t="5953"/>
        <a:stretch/>
      </xdr:blipFill>
      <xdr:spPr>
        <a:xfrm>
          <a:off x="95250" y="66675"/>
          <a:ext cx="1973059" cy="713650"/>
        </a:xfrm>
        <a:prstGeom prst="rect">
          <a:avLst/>
        </a:prstGeom>
      </xdr:spPr>
    </xdr:pic>
    <xdr:clientData/>
  </xdr:twoCellAnchor>
  <xdr:twoCellAnchor editAs="oneCell">
    <xdr:from>
      <xdr:col>7</xdr:col>
      <xdr:colOff>742950</xdr:colOff>
      <xdr:row>0</xdr:row>
      <xdr:rowOff>114300</xdr:rowOff>
    </xdr:from>
    <xdr:to>
      <xdr:col>8</xdr:col>
      <xdr:colOff>335958</xdr:colOff>
      <xdr:row>4</xdr:row>
      <xdr:rowOff>400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20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45750" y="114300"/>
          <a:ext cx="837608" cy="76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1:M98"/>
  <sheetViews>
    <sheetView showGridLines="0" tabSelected="1" topLeftCell="A34" zoomScale="110" zoomScaleNormal="110" workbookViewId="0">
      <selection activeCell="C90" sqref="C90"/>
    </sheetView>
  </sheetViews>
  <sheetFormatPr baseColWidth="10" defaultRowHeight="14.5"/>
  <cols>
    <col min="1" max="1" width="2.1796875" customWidth="1"/>
    <col min="2" max="2" width="2.81640625" customWidth="1"/>
    <col min="3" max="3" width="62.81640625" customWidth="1"/>
    <col min="4" max="9" width="17.81640625" customWidth="1"/>
    <col min="10" max="10" width="1.453125" customWidth="1"/>
    <col min="12" max="12" width="13.1796875" bestFit="1" customWidth="1"/>
    <col min="13" max="13" width="13" bestFit="1" customWidth="1"/>
  </cols>
  <sheetData>
    <row r="1" spans="1:9" s="1" customFormat="1" ht="12" customHeight="1">
      <c r="A1" s="39"/>
      <c r="B1" s="39"/>
      <c r="C1" s="39"/>
      <c r="D1" s="39"/>
      <c r="E1" s="39"/>
      <c r="F1" s="39"/>
      <c r="G1" s="39"/>
      <c r="H1" s="39"/>
      <c r="I1" s="39"/>
    </row>
    <row r="2" spans="1:9" s="1" customFormat="1" ht="21.7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</row>
    <row r="3" spans="1:9" s="1" customFormat="1" ht="21.75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</row>
    <row r="4" spans="1:9" s="2" customFormat="1" ht="14">
      <c r="A4" s="40" t="s">
        <v>2</v>
      </c>
      <c r="B4" s="40"/>
      <c r="C4" s="40"/>
      <c r="D4" s="40"/>
      <c r="E4" s="40"/>
      <c r="F4" s="40"/>
      <c r="G4" s="40"/>
      <c r="H4" s="40"/>
      <c r="I4" s="40"/>
    </row>
    <row r="5" spans="1:9" s="2" customFormat="1" ht="7.5" customHeight="1">
      <c r="A5" s="3"/>
      <c r="B5" s="3"/>
      <c r="C5" s="3"/>
      <c r="D5" s="4"/>
      <c r="E5" s="4"/>
      <c r="F5" s="4"/>
      <c r="G5" s="4"/>
      <c r="H5" s="4"/>
      <c r="I5" s="3"/>
    </row>
    <row r="6" spans="1:9" s="5" customFormat="1" ht="15" customHeight="1">
      <c r="A6" s="41" t="s">
        <v>3</v>
      </c>
      <c r="B6" s="42"/>
      <c r="C6" s="42"/>
      <c r="D6" s="47" t="s">
        <v>4</v>
      </c>
      <c r="E6" s="48"/>
      <c r="F6" s="48"/>
      <c r="G6" s="48"/>
      <c r="H6" s="49"/>
      <c r="I6" s="50" t="s">
        <v>5</v>
      </c>
    </row>
    <row r="7" spans="1:9" s="5" customFormat="1" ht="15" customHeight="1">
      <c r="A7" s="43"/>
      <c r="B7" s="44"/>
      <c r="C7" s="44"/>
      <c r="D7" s="52" t="s">
        <v>6</v>
      </c>
      <c r="E7" s="54" t="s">
        <v>7</v>
      </c>
      <c r="F7" s="54" t="s">
        <v>8</v>
      </c>
      <c r="G7" s="54" t="s">
        <v>9</v>
      </c>
      <c r="H7" s="54" t="s">
        <v>10</v>
      </c>
      <c r="I7" s="43"/>
    </row>
    <row r="8" spans="1:9" s="5" customFormat="1" ht="15" customHeight="1">
      <c r="A8" s="45"/>
      <c r="B8" s="46"/>
      <c r="C8" s="46"/>
      <c r="D8" s="53"/>
      <c r="E8" s="55"/>
      <c r="F8" s="55"/>
      <c r="G8" s="55"/>
      <c r="H8" s="55"/>
      <c r="I8" s="51"/>
    </row>
    <row r="9" spans="1:9" ht="4.5" customHeight="1">
      <c r="A9" s="56"/>
      <c r="B9" s="57"/>
      <c r="C9" s="58"/>
      <c r="D9" s="6"/>
      <c r="E9" s="6"/>
      <c r="F9" s="6"/>
      <c r="G9" s="6"/>
      <c r="H9" s="6"/>
      <c r="I9" s="6"/>
    </row>
    <row r="10" spans="1:9">
      <c r="A10" s="59" t="s">
        <v>11</v>
      </c>
      <c r="B10" s="60"/>
      <c r="C10" s="38"/>
      <c r="D10" s="7"/>
      <c r="E10" s="7"/>
      <c r="F10" s="7"/>
      <c r="G10" s="7"/>
      <c r="H10" s="7"/>
      <c r="I10" s="7"/>
    </row>
    <row r="11" spans="1:9">
      <c r="A11" s="8"/>
      <c r="B11" s="37" t="s">
        <v>12</v>
      </c>
      <c r="C11" s="38"/>
      <c r="D11" s="9">
        <v>5302541167</v>
      </c>
      <c r="E11" s="10">
        <v>236882036</v>
      </c>
      <c r="F11" s="10">
        <f>D11+E11</f>
        <v>5539423203</v>
      </c>
      <c r="G11" s="10">
        <v>1646392447</v>
      </c>
      <c r="H11" s="10">
        <v>1646392447</v>
      </c>
      <c r="I11" s="7">
        <f>H11-D11</f>
        <v>-3656148720</v>
      </c>
    </row>
    <row r="12" spans="1:9">
      <c r="A12" s="8"/>
      <c r="B12" s="37" t="s">
        <v>13</v>
      </c>
      <c r="C12" s="38"/>
      <c r="D12" s="10">
        <v>0</v>
      </c>
      <c r="E12" s="10">
        <v>0</v>
      </c>
      <c r="F12" s="10">
        <f t="shared" ref="F12:F24" si="0">D12+E12</f>
        <v>0</v>
      </c>
      <c r="G12" s="10">
        <v>0</v>
      </c>
      <c r="H12" s="10">
        <v>0</v>
      </c>
      <c r="I12" s="7">
        <f t="shared" ref="I12:I29" si="1">H12-D12</f>
        <v>0</v>
      </c>
    </row>
    <row r="13" spans="1:9">
      <c r="A13" s="8"/>
      <c r="B13" s="37" t="s">
        <v>14</v>
      </c>
      <c r="C13" s="38"/>
      <c r="D13" s="10">
        <v>0</v>
      </c>
      <c r="E13" s="10">
        <v>0</v>
      </c>
      <c r="F13" s="10">
        <f t="shared" si="0"/>
        <v>0</v>
      </c>
      <c r="G13" s="10">
        <v>0</v>
      </c>
      <c r="H13" s="10">
        <v>0</v>
      </c>
      <c r="I13" s="7">
        <f t="shared" si="1"/>
        <v>0</v>
      </c>
    </row>
    <row r="14" spans="1:9">
      <c r="A14" s="8"/>
      <c r="B14" s="37" t="s">
        <v>15</v>
      </c>
      <c r="C14" s="38"/>
      <c r="D14" s="10">
        <v>2425596504</v>
      </c>
      <c r="E14" s="10">
        <v>328102069</v>
      </c>
      <c r="F14" s="10">
        <f t="shared" si="0"/>
        <v>2753698573</v>
      </c>
      <c r="G14" s="10">
        <v>1277511484</v>
      </c>
      <c r="H14" s="10">
        <v>1277511484</v>
      </c>
      <c r="I14" s="7">
        <f t="shared" si="1"/>
        <v>-1148085020</v>
      </c>
    </row>
    <row r="15" spans="1:9">
      <c r="A15" s="8"/>
      <c r="B15" s="37" t="s">
        <v>16</v>
      </c>
      <c r="C15" s="38"/>
      <c r="D15" s="10">
        <v>141063240</v>
      </c>
      <c r="E15" s="10">
        <v>0</v>
      </c>
      <c r="F15" s="10">
        <f t="shared" si="0"/>
        <v>141063240</v>
      </c>
      <c r="G15" s="10">
        <v>87434889</v>
      </c>
      <c r="H15" s="10">
        <v>87434889</v>
      </c>
      <c r="I15" s="7">
        <f t="shared" si="1"/>
        <v>-53628351</v>
      </c>
    </row>
    <row r="16" spans="1:9">
      <c r="A16" s="8"/>
      <c r="B16" s="37" t="s">
        <v>17</v>
      </c>
      <c r="C16" s="38"/>
      <c r="D16" s="10">
        <v>529077008</v>
      </c>
      <c r="E16" s="10">
        <v>74518</v>
      </c>
      <c r="F16" s="10">
        <f t="shared" si="0"/>
        <v>529151526</v>
      </c>
      <c r="G16" s="11">
        <v>88613555</v>
      </c>
      <c r="H16" s="11">
        <v>88613555</v>
      </c>
      <c r="I16" s="7">
        <f t="shared" si="1"/>
        <v>-440463453</v>
      </c>
    </row>
    <row r="17" spans="1:9" ht="23.25" customHeight="1">
      <c r="A17" s="8"/>
      <c r="B17" s="64" t="s">
        <v>18</v>
      </c>
      <c r="C17" s="38"/>
      <c r="D17" s="10">
        <v>0</v>
      </c>
      <c r="E17" s="10">
        <v>0</v>
      </c>
      <c r="F17" s="10">
        <f t="shared" si="0"/>
        <v>0</v>
      </c>
      <c r="G17" s="10">
        <v>0</v>
      </c>
      <c r="H17" s="10"/>
      <c r="I17" s="7">
        <f t="shared" si="1"/>
        <v>0</v>
      </c>
    </row>
    <row r="18" spans="1:9" ht="16.5" customHeight="1">
      <c r="A18" s="8"/>
      <c r="B18" s="37" t="s">
        <v>19</v>
      </c>
      <c r="C18" s="38"/>
      <c r="D18" s="12">
        <f t="shared" ref="D18:H18" si="2">SUM(D19:D29)</f>
        <v>31391231414</v>
      </c>
      <c r="E18" s="12">
        <f t="shared" si="2"/>
        <v>13318</v>
      </c>
      <c r="F18" s="12">
        <f t="shared" si="2"/>
        <v>31391244732</v>
      </c>
      <c r="G18" s="12">
        <f t="shared" si="2"/>
        <v>7699444397</v>
      </c>
      <c r="H18" s="12">
        <f t="shared" si="2"/>
        <v>7699444397</v>
      </c>
      <c r="I18" s="12">
        <f>SUM(I19:I29)</f>
        <v>-23691787017</v>
      </c>
    </row>
    <row r="19" spans="1:9">
      <c r="A19" s="8"/>
      <c r="B19" s="13"/>
      <c r="C19" s="14" t="s">
        <v>20</v>
      </c>
      <c r="D19" s="15">
        <v>23973859898</v>
      </c>
      <c r="E19" s="15"/>
      <c r="F19" s="15">
        <f t="shared" si="0"/>
        <v>23973859898</v>
      </c>
      <c r="G19" s="15">
        <v>5560603006</v>
      </c>
      <c r="H19" s="15">
        <v>5560603006</v>
      </c>
      <c r="I19" s="16">
        <f t="shared" si="1"/>
        <v>-18413256892</v>
      </c>
    </row>
    <row r="20" spans="1:9">
      <c r="A20" s="8"/>
      <c r="B20" s="13"/>
      <c r="C20" s="14" t="s">
        <v>21</v>
      </c>
      <c r="D20" s="15">
        <v>1197476846</v>
      </c>
      <c r="E20" s="15"/>
      <c r="F20" s="15">
        <f t="shared" si="0"/>
        <v>1197476846</v>
      </c>
      <c r="G20" s="15">
        <v>280782733</v>
      </c>
      <c r="H20" s="15">
        <v>280782733</v>
      </c>
      <c r="I20" s="16">
        <f t="shared" si="1"/>
        <v>-916694113</v>
      </c>
    </row>
    <row r="21" spans="1:9">
      <c r="A21" s="8"/>
      <c r="B21" s="13"/>
      <c r="C21" s="14" t="s">
        <v>22</v>
      </c>
      <c r="D21" s="15">
        <v>1447700952</v>
      </c>
      <c r="E21" s="15"/>
      <c r="F21" s="15">
        <f t="shared" si="0"/>
        <v>1447700952</v>
      </c>
      <c r="G21" s="15">
        <v>297614496</v>
      </c>
      <c r="H21" s="15">
        <v>297614496</v>
      </c>
      <c r="I21" s="16">
        <f t="shared" si="1"/>
        <v>-1150086456</v>
      </c>
    </row>
    <row r="22" spans="1:9">
      <c r="A22" s="8"/>
      <c r="B22" s="13"/>
      <c r="C22" s="14" t="s">
        <v>23</v>
      </c>
      <c r="D22" s="15">
        <v>0</v>
      </c>
      <c r="E22" s="15">
        <v>0</v>
      </c>
      <c r="F22" s="15">
        <f t="shared" si="0"/>
        <v>0</v>
      </c>
      <c r="G22" s="15">
        <v>0</v>
      </c>
      <c r="H22" s="15">
        <v>0</v>
      </c>
      <c r="I22" s="16">
        <f t="shared" si="1"/>
        <v>0</v>
      </c>
    </row>
    <row r="23" spans="1:9">
      <c r="A23" s="8"/>
      <c r="B23" s="13"/>
      <c r="C23" s="14" t="s">
        <v>24</v>
      </c>
      <c r="D23" s="15">
        <v>250890266</v>
      </c>
      <c r="E23" s="15"/>
      <c r="F23" s="15">
        <f t="shared" si="0"/>
        <v>250890266</v>
      </c>
      <c r="G23" s="15">
        <v>71842391</v>
      </c>
      <c r="H23" s="15">
        <v>71842391</v>
      </c>
      <c r="I23" s="16">
        <f t="shared" si="1"/>
        <v>-179047875</v>
      </c>
    </row>
    <row r="24" spans="1:9" ht="33.75" customHeight="1">
      <c r="A24" s="8"/>
      <c r="B24" s="13"/>
      <c r="C24" s="17" t="s">
        <v>25</v>
      </c>
      <c r="D24" s="18">
        <v>533684641</v>
      </c>
      <c r="E24" s="18"/>
      <c r="F24" s="15">
        <f t="shared" si="0"/>
        <v>533684641</v>
      </c>
      <c r="G24" s="18">
        <v>145675385</v>
      </c>
      <c r="H24" s="18">
        <v>145675385</v>
      </c>
      <c r="I24" s="16">
        <f t="shared" si="1"/>
        <v>-388009256</v>
      </c>
    </row>
    <row r="25" spans="1:9">
      <c r="A25" s="8"/>
      <c r="B25" s="13"/>
      <c r="C25" s="14" t="s">
        <v>26</v>
      </c>
      <c r="D25" s="18">
        <v>0</v>
      </c>
      <c r="E25" s="18">
        <v>0</v>
      </c>
      <c r="F25" s="15">
        <v>0</v>
      </c>
      <c r="G25" s="18">
        <v>0</v>
      </c>
      <c r="H25" s="18">
        <v>0</v>
      </c>
      <c r="I25" s="16">
        <f t="shared" si="1"/>
        <v>0</v>
      </c>
    </row>
    <row r="26" spans="1:9">
      <c r="A26" s="8"/>
      <c r="B26" s="13"/>
      <c r="C26" s="14" t="s">
        <v>27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6">
        <f t="shared" si="1"/>
        <v>0</v>
      </c>
    </row>
    <row r="27" spans="1:9">
      <c r="A27" s="8"/>
      <c r="B27" s="13"/>
      <c r="C27" s="14" t="s">
        <v>28</v>
      </c>
      <c r="D27" s="15">
        <v>1095133609</v>
      </c>
      <c r="E27" s="15"/>
      <c r="F27" s="15">
        <f t="shared" ref="F27:F29" si="3">D27+E27</f>
        <v>1095133609</v>
      </c>
      <c r="G27" s="15">
        <v>275451945</v>
      </c>
      <c r="H27" s="15">
        <v>275451945</v>
      </c>
      <c r="I27" s="16">
        <f t="shared" si="1"/>
        <v>-819681664</v>
      </c>
    </row>
    <row r="28" spans="1:9">
      <c r="A28" s="8"/>
      <c r="B28" s="13"/>
      <c r="C28" s="14" t="s">
        <v>29</v>
      </c>
      <c r="D28" s="15">
        <v>2892485202</v>
      </c>
      <c r="E28" s="15"/>
      <c r="F28" s="15">
        <f t="shared" si="3"/>
        <v>2892485202</v>
      </c>
      <c r="G28" s="15">
        <v>1067461123</v>
      </c>
      <c r="H28" s="15">
        <v>1067461123</v>
      </c>
      <c r="I28" s="16">
        <f t="shared" si="1"/>
        <v>-1825024079</v>
      </c>
    </row>
    <row r="29" spans="1:9">
      <c r="A29" s="8"/>
      <c r="B29" s="13"/>
      <c r="C29" s="14" t="s">
        <v>30</v>
      </c>
      <c r="D29" s="19">
        <v>0</v>
      </c>
      <c r="E29" s="19">
        <v>13318</v>
      </c>
      <c r="F29" s="15">
        <f t="shared" si="3"/>
        <v>13318</v>
      </c>
      <c r="G29" s="19">
        <v>13318</v>
      </c>
      <c r="H29" s="19">
        <v>13318</v>
      </c>
      <c r="I29" s="16">
        <f t="shared" si="1"/>
        <v>13318</v>
      </c>
    </row>
    <row r="30" spans="1:9">
      <c r="A30" s="8"/>
      <c r="B30" s="37" t="s">
        <v>31</v>
      </c>
      <c r="C30" s="38"/>
      <c r="D30" s="12">
        <f t="shared" ref="D30:I30" si="4">SUM(D31:D35)</f>
        <v>1023090267</v>
      </c>
      <c r="E30" s="12">
        <f t="shared" si="4"/>
        <v>15118632</v>
      </c>
      <c r="F30" s="12">
        <f t="shared" si="4"/>
        <v>1038208899</v>
      </c>
      <c r="G30" s="12">
        <f t="shared" si="4"/>
        <v>263920732</v>
      </c>
      <c r="H30" s="12">
        <f t="shared" si="4"/>
        <v>263920732</v>
      </c>
      <c r="I30" s="12">
        <f t="shared" si="4"/>
        <v>-759169535</v>
      </c>
    </row>
    <row r="31" spans="1:9">
      <c r="A31" s="8"/>
      <c r="B31" s="13"/>
      <c r="C31" s="14" t="s">
        <v>32</v>
      </c>
      <c r="D31" s="15">
        <v>0</v>
      </c>
      <c r="E31" s="15">
        <v>108955</v>
      </c>
      <c r="F31" s="15">
        <f t="shared" ref="F31:F36" si="5">D31+E31</f>
        <v>108955</v>
      </c>
      <c r="G31" s="20">
        <v>108955</v>
      </c>
      <c r="H31" s="20">
        <v>108955</v>
      </c>
      <c r="I31" s="16">
        <f t="shared" ref="I31:I41" si="6">H31-D31</f>
        <v>108955</v>
      </c>
    </row>
    <row r="32" spans="1:9">
      <c r="A32" s="8"/>
      <c r="B32" s="13"/>
      <c r="C32" s="14" t="s">
        <v>33</v>
      </c>
      <c r="D32" s="15">
        <v>131046377</v>
      </c>
      <c r="E32" s="15">
        <v>-5</v>
      </c>
      <c r="F32" s="15">
        <f t="shared" si="5"/>
        <v>131046372</v>
      </c>
      <c r="G32" s="15">
        <v>32761593</v>
      </c>
      <c r="H32" s="15">
        <v>32761593</v>
      </c>
      <c r="I32" s="16">
        <f t="shared" si="6"/>
        <v>-98284784</v>
      </c>
    </row>
    <row r="33" spans="1:10">
      <c r="A33" s="8"/>
      <c r="B33" s="13"/>
      <c r="C33" s="14" t="s">
        <v>34</v>
      </c>
      <c r="D33" s="15">
        <v>517873382</v>
      </c>
      <c r="E33" s="15">
        <v>-1</v>
      </c>
      <c r="F33" s="15">
        <f t="shared" si="5"/>
        <v>517873381</v>
      </c>
      <c r="G33" s="20">
        <v>152372403</v>
      </c>
      <c r="H33" s="20">
        <v>152372403</v>
      </c>
      <c r="I33" s="16">
        <f t="shared" si="6"/>
        <v>-365500979</v>
      </c>
    </row>
    <row r="34" spans="1:10" ht="32.25" customHeight="1">
      <c r="A34" s="8"/>
      <c r="B34" s="13"/>
      <c r="C34" s="17" t="s">
        <v>35</v>
      </c>
      <c r="D34" s="18">
        <v>27322213</v>
      </c>
      <c r="E34" s="18">
        <v>1</v>
      </c>
      <c r="F34" s="15">
        <f t="shared" si="5"/>
        <v>27322214</v>
      </c>
      <c r="G34" s="18">
        <v>8961830</v>
      </c>
      <c r="H34" s="18">
        <v>8961830</v>
      </c>
      <c r="I34" s="16">
        <f t="shared" si="6"/>
        <v>-18360383</v>
      </c>
    </row>
    <row r="35" spans="1:10">
      <c r="A35" s="8"/>
      <c r="B35" s="13"/>
      <c r="C35" s="14" t="s">
        <v>36</v>
      </c>
      <c r="D35" s="15">
        <v>346848295</v>
      </c>
      <c r="E35" s="15">
        <v>15009682</v>
      </c>
      <c r="F35" s="15">
        <f t="shared" si="5"/>
        <v>361857977</v>
      </c>
      <c r="G35" s="20">
        <v>69715951</v>
      </c>
      <c r="H35" s="20">
        <v>69715951</v>
      </c>
      <c r="I35" s="16">
        <f t="shared" si="6"/>
        <v>-277132344</v>
      </c>
    </row>
    <row r="36" spans="1:10">
      <c r="A36" s="8"/>
      <c r="B36" s="60" t="s">
        <v>37</v>
      </c>
      <c r="C36" s="38"/>
      <c r="D36" s="10">
        <v>0</v>
      </c>
      <c r="E36" s="10">
        <v>0</v>
      </c>
      <c r="F36" s="15">
        <f t="shared" si="5"/>
        <v>0</v>
      </c>
      <c r="G36" s="10">
        <v>0</v>
      </c>
      <c r="H36" s="10">
        <v>0</v>
      </c>
      <c r="I36" s="7">
        <f t="shared" si="6"/>
        <v>0</v>
      </c>
    </row>
    <row r="37" spans="1:10">
      <c r="A37" s="8"/>
      <c r="B37" s="60" t="s">
        <v>38</v>
      </c>
      <c r="C37" s="38"/>
      <c r="D37" s="7">
        <f t="shared" ref="D37:I37" si="7">D38</f>
        <v>0</v>
      </c>
      <c r="E37" s="7">
        <f t="shared" si="7"/>
        <v>0</v>
      </c>
      <c r="F37" s="7">
        <f t="shared" si="7"/>
        <v>0</v>
      </c>
      <c r="G37" s="7">
        <f t="shared" si="7"/>
        <v>0</v>
      </c>
      <c r="H37" s="7">
        <f t="shared" si="7"/>
        <v>0</v>
      </c>
      <c r="I37" s="7">
        <f t="shared" si="7"/>
        <v>0</v>
      </c>
    </row>
    <row r="38" spans="1:10">
      <c r="A38" s="8"/>
      <c r="B38" s="13"/>
      <c r="C38" s="14" t="s">
        <v>39</v>
      </c>
      <c r="D38" s="15">
        <v>0</v>
      </c>
      <c r="E38" s="15">
        <v>0</v>
      </c>
      <c r="F38" s="15">
        <f t="shared" ref="F38" si="8">D38+E38</f>
        <v>0</v>
      </c>
      <c r="G38" s="15">
        <v>0</v>
      </c>
      <c r="H38" s="15">
        <v>0</v>
      </c>
      <c r="I38" s="16">
        <f t="shared" si="6"/>
        <v>0</v>
      </c>
    </row>
    <row r="39" spans="1:10">
      <c r="A39" s="8"/>
      <c r="B39" s="37" t="s">
        <v>40</v>
      </c>
      <c r="C39" s="38"/>
      <c r="D39" s="7">
        <f>SUM(D40:D41)</f>
        <v>0</v>
      </c>
      <c r="E39" s="7">
        <f t="shared" ref="E39:I39" si="9">SUM(E40:E41)</f>
        <v>0</v>
      </c>
      <c r="F39" s="7">
        <f t="shared" si="9"/>
        <v>0</v>
      </c>
      <c r="G39" s="7">
        <f t="shared" si="9"/>
        <v>0</v>
      </c>
      <c r="H39" s="7">
        <f t="shared" si="9"/>
        <v>0</v>
      </c>
      <c r="I39" s="7">
        <f t="shared" si="9"/>
        <v>0</v>
      </c>
    </row>
    <row r="40" spans="1:10">
      <c r="A40" s="8"/>
      <c r="B40" s="13"/>
      <c r="C40" s="14" t="s">
        <v>41</v>
      </c>
      <c r="D40" s="15">
        <v>0</v>
      </c>
      <c r="E40" s="15">
        <v>0</v>
      </c>
      <c r="F40" s="15">
        <f t="shared" ref="F40" si="10">D40+E40</f>
        <v>0</v>
      </c>
      <c r="G40" s="15">
        <v>0</v>
      </c>
      <c r="H40" s="15">
        <v>0</v>
      </c>
      <c r="I40" s="16">
        <f t="shared" si="6"/>
        <v>0</v>
      </c>
      <c r="J40" s="21"/>
    </row>
    <row r="41" spans="1:10">
      <c r="A41" s="8"/>
      <c r="B41" s="13"/>
      <c r="C41" s="14" t="s">
        <v>42</v>
      </c>
      <c r="D41" s="15"/>
      <c r="E41" s="15"/>
      <c r="F41" s="15"/>
      <c r="G41" s="15"/>
      <c r="H41" s="15"/>
      <c r="I41" s="16">
        <f t="shared" si="6"/>
        <v>0</v>
      </c>
    </row>
    <row r="42" spans="1:10" ht="9" customHeight="1">
      <c r="A42" s="8"/>
      <c r="B42" s="13"/>
      <c r="C42" s="14"/>
      <c r="D42" s="16"/>
      <c r="E42" s="16"/>
      <c r="F42" s="16"/>
      <c r="G42" s="16"/>
      <c r="H42" s="16"/>
      <c r="I42" s="16"/>
    </row>
    <row r="43" spans="1:10">
      <c r="A43" s="59" t="s">
        <v>43</v>
      </c>
      <c r="B43" s="60"/>
      <c r="C43" s="38"/>
      <c r="D43" s="12">
        <f>D11+D12+D13+D14+D15+D16+D17+D18+D30+D36+D37+D39</f>
        <v>40812599600</v>
      </c>
      <c r="E43" s="12">
        <f t="shared" ref="E43:I43" si="11">E11+E12+E13+E14+E15+E16+E17+E18+E30+E36+E37+E39</f>
        <v>580190573</v>
      </c>
      <c r="F43" s="12">
        <f t="shared" si="11"/>
        <v>41392790173</v>
      </c>
      <c r="G43" s="12">
        <f>G11+G12+G13+G14+G15+G16+G17+G18+G30+G36+G37+G39</f>
        <v>11063317504</v>
      </c>
      <c r="H43" s="12">
        <f t="shared" si="11"/>
        <v>11063317504</v>
      </c>
      <c r="I43" s="12">
        <f t="shared" si="11"/>
        <v>-29749282096</v>
      </c>
    </row>
    <row r="44" spans="1:10" ht="6.75" customHeight="1">
      <c r="A44" s="61"/>
      <c r="B44" s="62"/>
      <c r="C44" s="63"/>
      <c r="D44" s="22"/>
      <c r="E44" s="22"/>
      <c r="F44" s="22"/>
      <c r="G44" s="22"/>
      <c r="H44" s="22"/>
      <c r="I44" s="22"/>
    </row>
    <row r="45" spans="1:10">
      <c r="A45" s="59" t="s">
        <v>44</v>
      </c>
      <c r="B45" s="60"/>
      <c r="C45" s="38"/>
      <c r="D45" s="23"/>
      <c r="E45" s="23"/>
      <c r="F45" s="23"/>
      <c r="G45" s="23"/>
      <c r="H45" s="23"/>
      <c r="I45" s="24">
        <f>IF(I43&gt;=1,I43,0)</f>
        <v>0</v>
      </c>
    </row>
    <row r="46" spans="1:10" ht="9.75" customHeight="1">
      <c r="A46" s="65"/>
      <c r="B46" s="66"/>
      <c r="C46" s="67"/>
      <c r="D46" s="25"/>
      <c r="E46" s="25"/>
      <c r="F46" s="25"/>
      <c r="G46" s="25"/>
      <c r="H46" s="25"/>
      <c r="I46" s="26"/>
    </row>
    <row r="47" spans="1:10" s="5" customFormat="1">
      <c r="A47" s="41" t="s">
        <v>3</v>
      </c>
      <c r="B47" s="42"/>
      <c r="C47" s="42"/>
      <c r="D47" s="47" t="s">
        <v>4</v>
      </c>
      <c r="E47" s="48"/>
      <c r="F47" s="48"/>
      <c r="G47" s="48"/>
      <c r="H47" s="49"/>
      <c r="I47" s="50" t="s">
        <v>5</v>
      </c>
    </row>
    <row r="48" spans="1:10" s="5" customFormat="1">
      <c r="A48" s="43"/>
      <c r="B48" s="44"/>
      <c r="C48" s="44"/>
      <c r="D48" s="52" t="s">
        <v>6</v>
      </c>
      <c r="E48" s="54" t="s">
        <v>45</v>
      </c>
      <c r="F48" s="54" t="s">
        <v>8</v>
      </c>
      <c r="G48" s="54" t="s">
        <v>9</v>
      </c>
      <c r="H48" s="54" t="s">
        <v>10</v>
      </c>
      <c r="I48" s="43"/>
    </row>
    <row r="49" spans="1:9" s="5" customFormat="1">
      <c r="A49" s="45"/>
      <c r="B49" s="46"/>
      <c r="C49" s="46"/>
      <c r="D49" s="53"/>
      <c r="E49" s="55" t="s">
        <v>46</v>
      </c>
      <c r="F49" s="55"/>
      <c r="G49" s="55"/>
      <c r="H49" s="55"/>
      <c r="I49" s="51"/>
    </row>
    <row r="50" spans="1:9">
      <c r="A50" s="59" t="s">
        <v>47</v>
      </c>
      <c r="B50" s="60"/>
      <c r="C50" s="38"/>
      <c r="D50" s="27"/>
      <c r="E50" s="27"/>
      <c r="F50" s="27"/>
      <c r="G50" s="27"/>
      <c r="H50" s="27"/>
      <c r="I50" s="27"/>
    </row>
    <row r="51" spans="1:9">
      <c r="A51" s="8"/>
      <c r="B51" s="68" t="s">
        <v>48</v>
      </c>
      <c r="C51" s="63"/>
      <c r="D51" s="7">
        <f t="shared" ref="D51:I51" si="12">SUM(D52:D61)</f>
        <v>26346255774</v>
      </c>
      <c r="E51" s="7">
        <f t="shared" si="12"/>
        <v>475894592</v>
      </c>
      <c r="F51" s="7">
        <f t="shared" si="12"/>
        <v>26822150366</v>
      </c>
      <c r="G51" s="7">
        <f t="shared" si="12"/>
        <v>7183326612</v>
      </c>
      <c r="H51" s="7">
        <f t="shared" si="12"/>
        <v>7183326612</v>
      </c>
      <c r="I51" s="7">
        <f t="shared" si="12"/>
        <v>-19162929162</v>
      </c>
    </row>
    <row r="52" spans="1:9">
      <c r="A52" s="61"/>
      <c r="B52" s="68"/>
      <c r="C52" s="14" t="s">
        <v>49</v>
      </c>
      <c r="D52" s="19">
        <v>15287618083</v>
      </c>
      <c r="E52" s="19">
        <v>0</v>
      </c>
      <c r="F52" s="15">
        <f t="shared" ref="F52" si="13">D52+E52</f>
        <v>15287618083</v>
      </c>
      <c r="G52" s="19">
        <v>4239820271</v>
      </c>
      <c r="H52" s="19">
        <v>4239820271</v>
      </c>
      <c r="I52" s="16">
        <f t="shared" ref="I52" si="14">H52-D52</f>
        <v>-11047797812</v>
      </c>
    </row>
    <row r="53" spans="1:9">
      <c r="A53" s="61"/>
      <c r="B53" s="68"/>
      <c r="C53" s="14" t="s">
        <v>50</v>
      </c>
      <c r="D53" s="28"/>
      <c r="E53" s="28"/>
      <c r="F53" s="28"/>
      <c r="G53" s="28"/>
      <c r="H53" s="28"/>
      <c r="I53" s="16"/>
    </row>
    <row r="54" spans="1:9">
      <c r="A54" s="8"/>
      <c r="B54" s="13"/>
      <c r="C54" s="14" t="s">
        <v>51</v>
      </c>
      <c r="D54" s="19">
        <v>3925909427</v>
      </c>
      <c r="E54" s="19">
        <v>0</v>
      </c>
      <c r="F54" s="15">
        <f t="shared" ref="F54:F59" si="15">D54+E54</f>
        <v>3925909427</v>
      </c>
      <c r="G54" s="19">
        <v>943343109</v>
      </c>
      <c r="H54" s="19">
        <v>943343109</v>
      </c>
      <c r="I54" s="16">
        <f t="shared" ref="I54:I59" si="16">H54-D54</f>
        <v>-2982566318</v>
      </c>
    </row>
    <row r="55" spans="1:9">
      <c r="A55" s="8"/>
      <c r="B55" s="13"/>
      <c r="C55" s="14" t="s">
        <v>52</v>
      </c>
      <c r="D55" s="19">
        <v>1611033574</v>
      </c>
      <c r="E55" s="19">
        <v>0</v>
      </c>
      <c r="F55" s="15">
        <f t="shared" si="15"/>
        <v>1611033574</v>
      </c>
      <c r="G55" s="19">
        <v>483310074</v>
      </c>
      <c r="H55" s="19">
        <v>483310074</v>
      </c>
      <c r="I55" s="16">
        <f t="shared" si="16"/>
        <v>-1127723500</v>
      </c>
    </row>
    <row r="56" spans="1:9" ht="27" customHeight="1">
      <c r="A56" s="8"/>
      <c r="B56" s="13"/>
      <c r="C56" s="17" t="s">
        <v>53</v>
      </c>
      <c r="D56" s="19">
        <v>3130436836</v>
      </c>
      <c r="E56" s="19">
        <v>12058793</v>
      </c>
      <c r="F56" s="15">
        <f t="shared" si="15"/>
        <v>3142495629</v>
      </c>
      <c r="G56" s="19">
        <v>785623908</v>
      </c>
      <c r="H56" s="19">
        <v>785623908</v>
      </c>
      <c r="I56" s="16">
        <f t="shared" si="16"/>
        <v>-2344812928</v>
      </c>
    </row>
    <row r="57" spans="1:9">
      <c r="A57" s="8"/>
      <c r="B57" s="13"/>
      <c r="C57" s="14" t="s">
        <v>54</v>
      </c>
      <c r="D57" s="15">
        <v>355139683</v>
      </c>
      <c r="E57" s="15">
        <v>428437793</v>
      </c>
      <c r="F57" s="15">
        <f t="shared" si="15"/>
        <v>783577476</v>
      </c>
      <c r="G57" s="15">
        <v>195894366</v>
      </c>
      <c r="H57" s="15">
        <v>195894366</v>
      </c>
      <c r="I57" s="16">
        <f t="shared" si="16"/>
        <v>-159245317</v>
      </c>
    </row>
    <row r="58" spans="1:9">
      <c r="A58" s="8"/>
      <c r="B58" s="13"/>
      <c r="C58" s="14" t="s">
        <v>55</v>
      </c>
      <c r="D58" s="18">
        <v>310139054</v>
      </c>
      <c r="E58" s="18">
        <v>0</v>
      </c>
      <c r="F58" s="15">
        <f t="shared" si="15"/>
        <v>310139054</v>
      </c>
      <c r="G58" s="15">
        <v>81905212</v>
      </c>
      <c r="H58" s="15">
        <v>81905212</v>
      </c>
      <c r="I58" s="16">
        <f t="shared" si="16"/>
        <v>-228233842</v>
      </c>
    </row>
    <row r="59" spans="1:9">
      <c r="A59" s="61"/>
      <c r="B59" s="68"/>
      <c r="C59" s="14" t="s">
        <v>56</v>
      </c>
      <c r="D59" s="19">
        <v>261700000</v>
      </c>
      <c r="E59" s="19">
        <v>7802</v>
      </c>
      <c r="F59" s="15">
        <f t="shared" si="15"/>
        <v>261707802</v>
      </c>
      <c r="G59" s="19">
        <v>78512343</v>
      </c>
      <c r="H59" s="19">
        <v>78512343</v>
      </c>
      <c r="I59" s="16">
        <f t="shared" si="16"/>
        <v>-183187657</v>
      </c>
    </row>
    <row r="60" spans="1:9">
      <c r="A60" s="61"/>
      <c r="B60" s="68"/>
      <c r="C60" s="14" t="s">
        <v>57</v>
      </c>
      <c r="D60" s="28"/>
      <c r="E60" s="28"/>
      <c r="F60" s="28"/>
      <c r="G60" s="28"/>
      <c r="H60" s="28"/>
      <c r="I60" s="28"/>
    </row>
    <row r="61" spans="1:9" ht="16.5" customHeight="1">
      <c r="A61" s="8"/>
      <c r="B61" s="13"/>
      <c r="C61" s="17" t="s">
        <v>58</v>
      </c>
      <c r="D61" s="19">
        <v>1464279117</v>
      </c>
      <c r="E61" s="19">
        <v>35390204</v>
      </c>
      <c r="F61" s="15">
        <f t="shared" ref="F61" si="17">D61+E61</f>
        <v>1499669321</v>
      </c>
      <c r="G61" s="19">
        <v>374917329</v>
      </c>
      <c r="H61" s="19">
        <v>374917329</v>
      </c>
      <c r="I61" s="16">
        <f>H61-D61</f>
        <v>-1089361788</v>
      </c>
    </row>
    <row r="62" spans="1:9">
      <c r="A62" s="8"/>
      <c r="B62" s="37" t="s">
        <v>59</v>
      </c>
      <c r="C62" s="38"/>
      <c r="D62" s="7">
        <f>SUM(D63:D66)</f>
        <v>2802633779</v>
      </c>
      <c r="E62" s="7">
        <f>SUM(E63:E66)</f>
        <v>736486841</v>
      </c>
      <c r="F62" s="7">
        <f>SUM(F63:F66)</f>
        <v>3539120620</v>
      </c>
      <c r="G62" s="7">
        <f>SUM(G63:G66)</f>
        <v>1181584733</v>
      </c>
      <c r="H62" s="7">
        <f t="shared" ref="H62:I62" si="18">SUM(H63:H66)</f>
        <v>1181584733</v>
      </c>
      <c r="I62" s="7">
        <f t="shared" si="18"/>
        <v>-1621049046</v>
      </c>
    </row>
    <row r="63" spans="1:9">
      <c r="A63" s="8"/>
      <c r="B63" s="13"/>
      <c r="C63" s="14" t="s">
        <v>60</v>
      </c>
      <c r="D63" s="15">
        <v>0</v>
      </c>
      <c r="E63" s="20">
        <v>194706210</v>
      </c>
      <c r="F63" s="20">
        <f t="shared" ref="F63:F66" si="19">D63+E63</f>
        <v>194706210</v>
      </c>
      <c r="G63" s="20">
        <v>194706210</v>
      </c>
      <c r="H63" s="20">
        <v>194706210</v>
      </c>
      <c r="I63" s="16">
        <f>H63-D63</f>
        <v>194706210</v>
      </c>
    </row>
    <row r="64" spans="1:9">
      <c r="A64" s="8"/>
      <c r="B64" s="13"/>
      <c r="C64" s="14" t="s">
        <v>61</v>
      </c>
      <c r="D64" s="15">
        <v>0</v>
      </c>
      <c r="E64" s="20">
        <v>0</v>
      </c>
      <c r="F64" s="20">
        <f t="shared" si="19"/>
        <v>0</v>
      </c>
      <c r="G64" s="20">
        <v>0</v>
      </c>
      <c r="H64" s="20">
        <v>0</v>
      </c>
      <c r="I64" s="16">
        <v>0</v>
      </c>
    </row>
    <row r="65" spans="1:13">
      <c r="A65" s="8"/>
      <c r="B65" s="13"/>
      <c r="C65" s="14" t="s">
        <v>62</v>
      </c>
      <c r="D65" s="15">
        <v>50139442</v>
      </c>
      <c r="E65" s="20">
        <v>1884238</v>
      </c>
      <c r="F65" s="20">
        <f t="shared" si="19"/>
        <v>52023680</v>
      </c>
      <c r="G65" s="20">
        <v>1884238</v>
      </c>
      <c r="H65" s="20">
        <v>1884238</v>
      </c>
      <c r="I65" s="16">
        <f>H65-D65</f>
        <v>-48255204</v>
      </c>
    </row>
    <row r="66" spans="1:13">
      <c r="A66" s="8"/>
      <c r="B66" s="13"/>
      <c r="C66" s="14" t="s">
        <v>63</v>
      </c>
      <c r="D66" s="15">
        <v>2752494337</v>
      </c>
      <c r="E66" s="20">
        <v>539896393</v>
      </c>
      <c r="F66" s="20">
        <f t="shared" si="19"/>
        <v>3292390730</v>
      </c>
      <c r="G66" s="20">
        <v>984994285</v>
      </c>
      <c r="H66" s="20">
        <v>984994285</v>
      </c>
      <c r="I66" s="16">
        <f>H66-D66</f>
        <v>-1767500052</v>
      </c>
    </row>
    <row r="67" spans="1:13">
      <c r="A67" s="8"/>
      <c r="B67" s="68" t="s">
        <v>64</v>
      </c>
      <c r="C67" s="63"/>
      <c r="D67" s="7">
        <f t="shared" ref="D67:I67" si="20">D68+D69</f>
        <v>1711700000</v>
      </c>
      <c r="E67" s="7">
        <f t="shared" si="20"/>
        <v>0</v>
      </c>
      <c r="F67" s="7">
        <f t="shared" si="20"/>
        <v>1711700000</v>
      </c>
      <c r="G67" s="7">
        <f t="shared" si="20"/>
        <v>402633508</v>
      </c>
      <c r="H67" s="7">
        <f t="shared" si="20"/>
        <v>402633508</v>
      </c>
      <c r="I67" s="7">
        <f t="shared" si="20"/>
        <v>-1309066492</v>
      </c>
    </row>
    <row r="68" spans="1:13">
      <c r="A68" s="8"/>
      <c r="B68" s="13"/>
      <c r="C68" s="14" t="s">
        <v>65</v>
      </c>
      <c r="D68" s="19">
        <v>1711700000</v>
      </c>
      <c r="E68" s="18">
        <v>0</v>
      </c>
      <c r="F68" s="15">
        <f t="shared" ref="F68:F73" si="21">D68+E68</f>
        <v>1711700000</v>
      </c>
      <c r="G68" s="18">
        <v>402633508</v>
      </c>
      <c r="H68" s="18">
        <v>402633508</v>
      </c>
      <c r="I68" s="16">
        <f>H68-D68</f>
        <v>-1309066492</v>
      </c>
    </row>
    <row r="69" spans="1:13">
      <c r="A69" s="8"/>
      <c r="B69" s="13"/>
      <c r="C69" s="14" t="s">
        <v>66</v>
      </c>
      <c r="D69" s="15">
        <v>0</v>
      </c>
      <c r="E69" s="15">
        <v>0</v>
      </c>
      <c r="F69" s="15">
        <f t="shared" si="21"/>
        <v>0</v>
      </c>
      <c r="G69" s="15">
        <v>0</v>
      </c>
      <c r="H69" s="15">
        <v>0</v>
      </c>
      <c r="I69" s="16">
        <f>H69-D69</f>
        <v>0</v>
      </c>
    </row>
    <row r="70" spans="1:13">
      <c r="A70" s="8"/>
      <c r="B70" s="68" t="s">
        <v>67</v>
      </c>
      <c r="C70" s="63"/>
      <c r="D70" s="18">
        <v>0</v>
      </c>
      <c r="E70" s="18">
        <v>0</v>
      </c>
      <c r="F70" s="15">
        <f t="shared" si="21"/>
        <v>0</v>
      </c>
      <c r="G70" s="18">
        <v>0</v>
      </c>
      <c r="H70" s="18">
        <v>0</v>
      </c>
      <c r="I70" s="16">
        <f>H70-D70</f>
        <v>0</v>
      </c>
    </row>
    <row r="71" spans="1:13">
      <c r="A71" s="8"/>
      <c r="B71" s="68" t="s">
        <v>68</v>
      </c>
      <c r="C71" s="63"/>
      <c r="D71" s="15">
        <f>D72+D73</f>
        <v>0</v>
      </c>
      <c r="E71" s="15">
        <f>E72+E73</f>
        <v>7553962</v>
      </c>
      <c r="F71" s="15">
        <f>F72+F73</f>
        <v>7553962</v>
      </c>
      <c r="G71" s="15">
        <f>G72+G73</f>
        <v>7553962</v>
      </c>
      <c r="H71" s="15">
        <f>H72+H73</f>
        <v>7553962</v>
      </c>
      <c r="I71" s="16">
        <f>H71-D71</f>
        <v>7553962</v>
      </c>
    </row>
    <row r="72" spans="1:13">
      <c r="A72" s="8"/>
      <c r="B72" s="13" t="s">
        <v>69</v>
      </c>
      <c r="C72" s="14"/>
      <c r="D72" s="15"/>
      <c r="E72" s="15">
        <v>7553962</v>
      </c>
      <c r="F72" s="15">
        <f t="shared" ref="F72" si="22">D72+E72</f>
        <v>7553962</v>
      </c>
      <c r="G72" s="15">
        <v>7553962</v>
      </c>
      <c r="H72" s="15">
        <v>7553962</v>
      </c>
      <c r="I72" s="15">
        <f t="shared" ref="I72:I73" si="23">H72-D72</f>
        <v>7553962</v>
      </c>
    </row>
    <row r="73" spans="1:13">
      <c r="A73" s="8"/>
      <c r="B73" s="68" t="s">
        <v>70</v>
      </c>
      <c r="C73" s="63"/>
      <c r="D73" s="29"/>
      <c r="E73" s="15">
        <v>0</v>
      </c>
      <c r="F73" s="15">
        <f t="shared" si="21"/>
        <v>0</v>
      </c>
      <c r="G73" s="15">
        <v>0</v>
      </c>
      <c r="H73" s="15">
        <v>0</v>
      </c>
      <c r="I73" s="15">
        <f t="shared" si="23"/>
        <v>0</v>
      </c>
    </row>
    <row r="74" spans="1:13">
      <c r="A74" s="59" t="s">
        <v>71</v>
      </c>
      <c r="B74" s="60"/>
      <c r="C74" s="38"/>
      <c r="D74" s="30">
        <f t="shared" ref="D74:I74" si="24">D51+D62+D67+D70+D71</f>
        <v>30860589553</v>
      </c>
      <c r="E74" s="30">
        <f t="shared" si="24"/>
        <v>1219935395</v>
      </c>
      <c r="F74" s="30">
        <f t="shared" si="24"/>
        <v>32080524948</v>
      </c>
      <c r="G74" s="30">
        <f t="shared" si="24"/>
        <v>8775098815</v>
      </c>
      <c r="H74" s="30">
        <f t="shared" si="24"/>
        <v>8775098815</v>
      </c>
      <c r="I74" s="30">
        <f t="shared" si="24"/>
        <v>-22085490738</v>
      </c>
    </row>
    <row r="75" spans="1:13" ht="4.5" customHeight="1">
      <c r="A75" s="8"/>
      <c r="B75" s="68"/>
      <c r="C75" s="63"/>
      <c r="D75" s="29"/>
      <c r="E75" s="29"/>
      <c r="F75" s="29"/>
      <c r="G75" s="29"/>
      <c r="H75" s="29"/>
      <c r="I75" s="29"/>
    </row>
    <row r="76" spans="1:13">
      <c r="A76" s="59" t="s">
        <v>72</v>
      </c>
      <c r="B76" s="60"/>
      <c r="C76" s="38"/>
      <c r="D76" s="7">
        <f t="shared" ref="D76" si="25">D77</f>
        <v>0</v>
      </c>
      <c r="E76" s="7">
        <f>E77</f>
        <v>0</v>
      </c>
      <c r="F76" s="7">
        <f t="shared" ref="F76" si="26">D76+E76</f>
        <v>0</v>
      </c>
      <c r="G76" s="7">
        <f>G77</f>
        <v>0</v>
      </c>
      <c r="H76" s="7">
        <f>H77</f>
        <v>0</v>
      </c>
      <c r="I76" s="7">
        <f>I77</f>
        <v>0</v>
      </c>
    </row>
    <row r="77" spans="1:13">
      <c r="A77" s="8"/>
      <c r="B77" s="68" t="s">
        <v>72</v>
      </c>
      <c r="C77" s="63"/>
      <c r="D77" s="15">
        <f>D78+D79</f>
        <v>0</v>
      </c>
      <c r="E77" s="15">
        <f>E78+E79</f>
        <v>0</v>
      </c>
      <c r="F77" s="15">
        <f>D77+E77</f>
        <v>0</v>
      </c>
      <c r="G77" s="15">
        <f>G78+G79</f>
        <v>0</v>
      </c>
      <c r="H77" s="15">
        <f>H78+H79</f>
        <v>0</v>
      </c>
      <c r="I77" s="16">
        <f>I78+I79</f>
        <v>0</v>
      </c>
    </row>
    <row r="78" spans="1:13" ht="14.5" customHeight="1">
      <c r="A78" s="8"/>
      <c r="B78" s="68" t="s">
        <v>73</v>
      </c>
      <c r="C78" s="63"/>
      <c r="D78" s="15">
        <v>0</v>
      </c>
      <c r="E78" s="18">
        <v>0</v>
      </c>
      <c r="F78" s="15">
        <f t="shared" ref="F78" si="27">D78+E78</f>
        <v>0</v>
      </c>
      <c r="G78" s="18"/>
      <c r="H78" s="18"/>
      <c r="I78" s="18">
        <f>H78-D78</f>
        <v>0</v>
      </c>
    </row>
    <row r="79" spans="1:13" ht="14.5" customHeight="1">
      <c r="A79" s="8"/>
      <c r="B79" s="68" t="s">
        <v>74</v>
      </c>
      <c r="C79" s="63"/>
      <c r="D79" s="15">
        <v>0</v>
      </c>
      <c r="E79" s="15">
        <v>0</v>
      </c>
      <c r="F79" s="15">
        <f>D79+E79</f>
        <v>0</v>
      </c>
      <c r="G79" s="18"/>
      <c r="H79" s="18"/>
      <c r="I79" s="18">
        <f>H79-D79</f>
        <v>0</v>
      </c>
    </row>
    <row r="80" spans="1:13">
      <c r="A80" s="59" t="s">
        <v>75</v>
      </c>
      <c r="B80" s="60"/>
      <c r="C80" s="38"/>
      <c r="D80" s="7">
        <f t="shared" ref="D80:I80" si="28">D43+D74+D76</f>
        <v>71673189153</v>
      </c>
      <c r="E80" s="7">
        <f t="shared" si="28"/>
        <v>1800125968</v>
      </c>
      <c r="F80" s="7">
        <f t="shared" si="28"/>
        <v>73473315121</v>
      </c>
      <c r="G80" s="7">
        <f t="shared" si="28"/>
        <v>19838416319</v>
      </c>
      <c r="H80" s="7">
        <f t="shared" si="28"/>
        <v>19838416319</v>
      </c>
      <c r="I80" s="7">
        <f t="shared" si="28"/>
        <v>-51834772834</v>
      </c>
      <c r="L80" s="31"/>
      <c r="M80" s="31"/>
    </row>
    <row r="81" spans="1:9" ht="3.75" customHeight="1">
      <c r="A81" s="8"/>
      <c r="B81" s="68"/>
      <c r="C81" s="63"/>
      <c r="D81" s="27"/>
      <c r="E81" s="27"/>
      <c r="F81" s="27"/>
      <c r="G81" s="27"/>
      <c r="H81" s="27"/>
      <c r="I81" s="27"/>
    </row>
    <row r="82" spans="1:9">
      <c r="A82" s="8"/>
      <c r="B82" s="37" t="s">
        <v>76</v>
      </c>
      <c r="C82" s="38"/>
      <c r="D82" s="27"/>
      <c r="E82" s="27"/>
      <c r="F82" s="27"/>
      <c r="G82" s="27"/>
      <c r="H82" s="27"/>
      <c r="I82" s="27"/>
    </row>
    <row r="83" spans="1:9">
      <c r="A83" s="61"/>
      <c r="B83" s="68" t="s">
        <v>77</v>
      </c>
      <c r="C83" s="63"/>
      <c r="D83" s="18">
        <v>0</v>
      </c>
      <c r="E83" s="18">
        <f>E76</f>
        <v>0</v>
      </c>
      <c r="F83" s="18">
        <f t="shared" ref="F83" si="29">D83+E83</f>
        <v>0</v>
      </c>
      <c r="G83" s="18">
        <f>G76</f>
        <v>0</v>
      </c>
      <c r="H83" s="18">
        <f>H76</f>
        <v>0</v>
      </c>
      <c r="I83" s="16">
        <f>H83-D83</f>
        <v>0</v>
      </c>
    </row>
    <row r="84" spans="1:9">
      <c r="A84" s="61"/>
      <c r="B84" s="68" t="s">
        <v>78</v>
      </c>
      <c r="C84" s="63"/>
      <c r="D84" s="22"/>
      <c r="E84" s="22"/>
      <c r="F84" s="22"/>
      <c r="G84" s="22"/>
      <c r="H84" s="22"/>
      <c r="I84" s="22"/>
    </row>
    <row r="85" spans="1:9" ht="28.5" customHeight="1">
      <c r="A85" s="8"/>
      <c r="B85" s="71" t="s">
        <v>79</v>
      </c>
      <c r="C85" s="72"/>
      <c r="D85" s="18">
        <v>0</v>
      </c>
      <c r="E85" s="18">
        <v>0</v>
      </c>
      <c r="F85" s="15">
        <f t="shared" ref="F85" si="30">D85+E85</f>
        <v>0</v>
      </c>
      <c r="G85" s="18">
        <v>0</v>
      </c>
      <c r="H85" s="18">
        <v>0</v>
      </c>
      <c r="I85" s="16">
        <f>H85-D85</f>
        <v>0</v>
      </c>
    </row>
    <row r="86" spans="1:9">
      <c r="A86" s="8"/>
      <c r="B86" s="37" t="s">
        <v>72</v>
      </c>
      <c r="C86" s="38"/>
      <c r="D86" s="12">
        <f t="shared" ref="D86:I86" si="31">D83+D85</f>
        <v>0</v>
      </c>
      <c r="E86" s="12">
        <f>E83+E85</f>
        <v>0</v>
      </c>
      <c r="F86" s="12">
        <f t="shared" si="31"/>
        <v>0</v>
      </c>
      <c r="G86" s="12">
        <f t="shared" si="31"/>
        <v>0</v>
      </c>
      <c r="H86" s="12">
        <f t="shared" si="31"/>
        <v>0</v>
      </c>
      <c r="I86" s="12">
        <f t="shared" si="31"/>
        <v>0</v>
      </c>
    </row>
    <row r="87" spans="1:9" ht="5.25" customHeight="1">
      <c r="A87" s="32"/>
      <c r="B87" s="69"/>
      <c r="C87" s="70"/>
      <c r="D87" s="33"/>
      <c r="E87" s="33"/>
      <c r="F87" s="33"/>
      <c r="G87" s="33"/>
      <c r="H87" s="33"/>
      <c r="I87" s="33"/>
    </row>
    <row r="88" spans="1:9">
      <c r="A88" s="34" t="s">
        <v>80</v>
      </c>
      <c r="B88" s="35"/>
      <c r="C88" s="35"/>
      <c r="D88" s="35"/>
      <c r="E88" s="35"/>
      <c r="F88" s="35"/>
      <c r="G88" s="35"/>
      <c r="H88" s="35"/>
      <c r="I88" s="35"/>
    </row>
    <row r="89" spans="1:9">
      <c r="A89" s="35"/>
      <c r="B89" s="35"/>
      <c r="C89" s="35"/>
      <c r="D89" s="35"/>
      <c r="E89" s="35"/>
      <c r="F89" s="35"/>
      <c r="G89" s="35"/>
      <c r="H89" s="35"/>
      <c r="I89" s="35"/>
    </row>
    <row r="90" spans="1:9">
      <c r="A90" s="36"/>
      <c r="B90" s="36"/>
      <c r="C90" s="36"/>
      <c r="D90" s="36"/>
      <c r="E90" s="36"/>
      <c r="F90" s="36"/>
      <c r="G90" s="36"/>
      <c r="H90" s="36"/>
      <c r="I90" s="36"/>
    </row>
    <row r="91" spans="1:9">
      <c r="A91" s="36"/>
      <c r="B91" s="36"/>
      <c r="C91" s="36"/>
      <c r="D91" s="36"/>
      <c r="E91" s="36"/>
      <c r="F91" s="36"/>
      <c r="G91" s="36"/>
      <c r="H91" s="36"/>
      <c r="I91" s="36"/>
    </row>
    <row r="92" spans="1:9">
      <c r="A92" s="36"/>
      <c r="B92" s="36"/>
      <c r="C92" s="36"/>
      <c r="D92" s="36"/>
      <c r="E92" s="36"/>
      <c r="F92" s="36"/>
      <c r="G92" s="36"/>
      <c r="H92" s="36"/>
      <c r="I92" s="36"/>
    </row>
    <row r="93" spans="1:9">
      <c r="A93" s="36"/>
      <c r="B93" s="36"/>
      <c r="C93" s="36"/>
      <c r="D93" s="36"/>
      <c r="E93" s="36"/>
      <c r="F93" s="36"/>
      <c r="G93" s="36"/>
      <c r="H93" s="36"/>
      <c r="I93" s="36"/>
    </row>
    <row r="94" spans="1:9">
      <c r="A94" s="36"/>
      <c r="B94" s="36"/>
      <c r="C94" s="36"/>
      <c r="D94" s="36"/>
      <c r="E94" s="36"/>
      <c r="F94" s="36"/>
      <c r="G94" s="36"/>
      <c r="H94" s="36"/>
      <c r="I94" s="36"/>
    </row>
    <row r="95" spans="1:9">
      <c r="A95" s="36"/>
      <c r="B95" s="36"/>
      <c r="C95" s="36"/>
      <c r="D95" s="36"/>
      <c r="E95" s="36"/>
      <c r="F95" s="36"/>
      <c r="G95" s="36"/>
      <c r="H95" s="36"/>
      <c r="I95" s="36"/>
    </row>
    <row r="96" spans="1:9">
      <c r="A96" s="36"/>
      <c r="B96" s="36"/>
      <c r="C96" s="36"/>
      <c r="D96" s="36"/>
      <c r="E96" s="36"/>
      <c r="F96" s="36"/>
      <c r="G96" s="36"/>
      <c r="H96" s="36"/>
      <c r="I96" s="36"/>
    </row>
    <row r="97" spans="1:9">
      <c r="A97" s="36"/>
      <c r="B97" s="36"/>
      <c r="C97" s="36"/>
      <c r="D97" s="36"/>
      <c r="E97" s="36"/>
      <c r="F97" s="36"/>
      <c r="G97" s="36"/>
      <c r="H97" s="36"/>
      <c r="I97" s="36"/>
    </row>
    <row r="98" spans="1:9">
      <c r="A98" s="36"/>
      <c r="B98" s="36"/>
      <c r="C98" s="36"/>
      <c r="D98" s="36"/>
      <c r="E98" s="36"/>
      <c r="F98" s="36"/>
      <c r="G98" s="36"/>
      <c r="H98" s="36"/>
      <c r="I98" s="36"/>
    </row>
  </sheetData>
  <mergeCells count="64">
    <mergeCell ref="B86:C86"/>
    <mergeCell ref="B87:C87"/>
    <mergeCell ref="B81:C81"/>
    <mergeCell ref="B82:C82"/>
    <mergeCell ref="A83:A84"/>
    <mergeCell ref="B83:C83"/>
    <mergeCell ref="B84:C84"/>
    <mergeCell ref="B85:C85"/>
    <mergeCell ref="A80:C80"/>
    <mergeCell ref="B62:C62"/>
    <mergeCell ref="B67:C67"/>
    <mergeCell ref="B70:C70"/>
    <mergeCell ref="B71:C71"/>
    <mergeCell ref="B73:C73"/>
    <mergeCell ref="A74:C74"/>
    <mergeCell ref="B75:C75"/>
    <mergeCell ref="A76:C76"/>
    <mergeCell ref="B77:C77"/>
    <mergeCell ref="B78:C78"/>
    <mergeCell ref="B79:C79"/>
    <mergeCell ref="A50:C50"/>
    <mergeCell ref="B51:C51"/>
    <mergeCell ref="A52:A53"/>
    <mergeCell ref="B52:B53"/>
    <mergeCell ref="A59:A60"/>
    <mergeCell ref="B59:B60"/>
    <mergeCell ref="A45:C45"/>
    <mergeCell ref="A46:C46"/>
    <mergeCell ref="A47:C49"/>
    <mergeCell ref="D47:H47"/>
    <mergeCell ref="I47:I49"/>
    <mergeCell ref="D48:D49"/>
    <mergeCell ref="E48:E49"/>
    <mergeCell ref="F48:F49"/>
    <mergeCell ref="G48:G49"/>
    <mergeCell ref="H48:H49"/>
    <mergeCell ref="A44:C44"/>
    <mergeCell ref="B13:C13"/>
    <mergeCell ref="B14:C14"/>
    <mergeCell ref="B15:C15"/>
    <mergeCell ref="B16:C16"/>
    <mergeCell ref="B17:C17"/>
    <mergeCell ref="B18:C18"/>
    <mergeCell ref="B30:C30"/>
    <mergeCell ref="B36:C36"/>
    <mergeCell ref="B37:C37"/>
    <mergeCell ref="B39:C39"/>
    <mergeCell ref="A43:C43"/>
    <mergeCell ref="B12:C12"/>
    <mergeCell ref="A1:I1"/>
    <mergeCell ref="A2:I2"/>
    <mergeCell ref="A3:I3"/>
    <mergeCell ref="A4:I4"/>
    <mergeCell ref="A6:C8"/>
    <mergeCell ref="D6:H6"/>
    <mergeCell ref="I6:I8"/>
    <mergeCell ref="D7:D8"/>
    <mergeCell ref="E7:E8"/>
    <mergeCell ref="F7:F8"/>
    <mergeCell ref="G7:G8"/>
    <mergeCell ref="H7:H8"/>
    <mergeCell ref="A9:C9"/>
    <mergeCell ref="A10:C10"/>
    <mergeCell ref="B11:C11"/>
  </mergeCells>
  <dataValidations count="1">
    <dataValidation type="whole" allowBlank="1" showInputMessage="1" showErrorMessage="1" error="Solo importes sin decimales, por favor." sqref="D10:I46 D51:I86">
      <formula1>-999999999999</formula1>
      <formula2>999999999999</formula2>
    </dataValidation>
  </dataValidations>
  <printOptions horizontalCentered="1"/>
  <pageMargins left="0.31496062992125984" right="0.31496062992125984" top="0.71" bottom="0.15748031496062992" header="0.23622047244094491" footer="0.28999999999999998"/>
  <pageSetup scale="70" orientation="landscape" r:id="rId1"/>
  <headerFooter>
    <oddHeader>&amp;C&amp;"Encode Sans Medium,Negrita"&amp;10PODER EJECUTIVO
DEL ESTADO DE TAMAULIPAS&amp;"-,Normal"&amp;11
&amp;G</oddHeader>
    <oddFooter>&amp;C&amp;G
&amp;"Encode Sans Medium,Negrita"&amp;10Anexos</oddFooter>
  </headerFooter>
  <rowBreaks count="1" manualBreakCount="1">
    <brk id="46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 Analítico de Ing. Detallado</vt:lpstr>
      <vt:lpstr>'LDF Analítico de Ing. Detallado'!Área_de_impresión</vt:lpstr>
      <vt:lpstr>'LDF Analítico de Ing. Detallado'!Títulos_a_imprimir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Caballero</dc:creator>
  <cp:lastModifiedBy>Margarita Caballero</cp:lastModifiedBy>
  <dcterms:created xsi:type="dcterms:W3CDTF">2023-04-26T22:24:47Z</dcterms:created>
  <dcterms:modified xsi:type="dcterms:W3CDTF">2023-04-27T16:20:32Z</dcterms:modified>
</cp:coreProperties>
</file>