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LDFAnalitico Egresos COG De" sheetId="4" r:id="rId1"/>
    <sheet name="Hoja1" sheetId="1" r:id="rId2"/>
    <sheet name="Hoja2" sheetId="2" r:id="rId3"/>
    <sheet name="Hoja3" sheetId="3" r:id="rId4"/>
  </sheets>
  <externalReferences>
    <externalReference r:id="rId5"/>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'LDFAnalitico Egresos COG De'!$A$1:$H$187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'LDFAnalitico Egresos COG De'!$1:$8</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E178" i="4" l="1"/>
  <c r="H178" i="4" s="1"/>
  <c r="E177" i="4"/>
  <c r="H177" i="4" s="1"/>
  <c r="E176" i="4"/>
  <c r="H176" i="4" s="1"/>
  <c r="E175" i="4"/>
  <c r="H175" i="4" s="1"/>
  <c r="E174" i="4"/>
  <c r="H174" i="4" s="1"/>
  <c r="E173" i="4"/>
  <c r="H173" i="4" s="1"/>
  <c r="E172" i="4"/>
  <c r="H172" i="4" s="1"/>
  <c r="G171" i="4"/>
  <c r="F171" i="4"/>
  <c r="D171" i="4"/>
  <c r="C171" i="4"/>
  <c r="E169" i="4"/>
  <c r="H169" i="4" s="1"/>
  <c r="E168" i="4"/>
  <c r="H168" i="4" s="1"/>
  <c r="E167" i="4"/>
  <c r="H167" i="4" s="1"/>
  <c r="G166" i="4"/>
  <c r="F166" i="4"/>
  <c r="D166" i="4"/>
  <c r="C166" i="4"/>
  <c r="E164" i="4"/>
  <c r="H164" i="4" s="1"/>
  <c r="E163" i="4"/>
  <c r="H163" i="4" s="1"/>
  <c r="E162" i="4"/>
  <c r="H162" i="4" s="1"/>
  <c r="E161" i="4"/>
  <c r="H161" i="4" s="1"/>
  <c r="E160" i="4"/>
  <c r="H160" i="4" s="1"/>
  <c r="E159" i="4"/>
  <c r="H159" i="4" s="1"/>
  <c r="E158" i="4"/>
  <c r="H158" i="4" s="1"/>
  <c r="E157" i="4"/>
  <c r="H157" i="4" s="1"/>
  <c r="G156" i="4"/>
  <c r="F156" i="4"/>
  <c r="E156" i="4"/>
  <c r="D156" i="4"/>
  <c r="C156" i="4"/>
  <c r="E154" i="4"/>
  <c r="H154" i="4" s="1"/>
  <c r="E153" i="4"/>
  <c r="H153" i="4" s="1"/>
  <c r="E152" i="4"/>
  <c r="H152" i="4" s="1"/>
  <c r="G151" i="4"/>
  <c r="F151" i="4"/>
  <c r="E151" i="4"/>
  <c r="D151" i="4"/>
  <c r="C151" i="4"/>
  <c r="E149" i="4"/>
  <c r="H149" i="4" s="1"/>
  <c r="E148" i="4"/>
  <c r="H148" i="4" s="1"/>
  <c r="E147" i="4"/>
  <c r="H147" i="4" s="1"/>
  <c r="E146" i="4"/>
  <c r="H146" i="4" s="1"/>
  <c r="E145" i="4"/>
  <c r="H145" i="4" s="1"/>
  <c r="E144" i="4"/>
  <c r="H144" i="4" s="1"/>
  <c r="E143" i="4"/>
  <c r="H143" i="4" s="1"/>
  <c r="E142" i="4"/>
  <c r="H142" i="4" s="1"/>
  <c r="E141" i="4"/>
  <c r="H141" i="4" s="1"/>
  <c r="G140" i="4"/>
  <c r="F140" i="4"/>
  <c r="E140" i="4"/>
  <c r="D140" i="4"/>
  <c r="C140" i="4"/>
  <c r="E139" i="4"/>
  <c r="H139" i="4" s="1"/>
  <c r="E138" i="4"/>
  <c r="H138" i="4" s="1"/>
  <c r="E137" i="4"/>
  <c r="H137" i="4" s="1"/>
  <c r="E136" i="4"/>
  <c r="H136" i="4" s="1"/>
  <c r="E135" i="4"/>
  <c r="H135" i="4" s="1"/>
  <c r="E134" i="4"/>
  <c r="H134" i="4" s="1"/>
  <c r="E133" i="4"/>
  <c r="H133" i="4" s="1"/>
  <c r="E132" i="4"/>
  <c r="H132" i="4" s="1"/>
  <c r="E131" i="4"/>
  <c r="H131" i="4" s="1"/>
  <c r="G130" i="4"/>
  <c r="F130" i="4"/>
  <c r="E130" i="4"/>
  <c r="D130" i="4"/>
  <c r="C130" i="4"/>
  <c r="E128" i="4"/>
  <c r="H128" i="4" s="1"/>
  <c r="E127" i="4"/>
  <c r="H127" i="4" s="1"/>
  <c r="E126" i="4"/>
  <c r="H126" i="4" s="1"/>
  <c r="E125" i="4"/>
  <c r="H125" i="4" s="1"/>
  <c r="H124" i="4"/>
  <c r="H123" i="4"/>
  <c r="E123" i="4"/>
  <c r="H122" i="4"/>
  <c r="E122" i="4"/>
  <c r="H121" i="4"/>
  <c r="E121" i="4"/>
  <c r="E120" i="4"/>
  <c r="H120" i="4" s="1"/>
  <c r="H119" i="4"/>
  <c r="E119" i="4"/>
  <c r="G118" i="4"/>
  <c r="F118" i="4"/>
  <c r="F95" i="4" s="1"/>
  <c r="D118" i="4"/>
  <c r="C118" i="4"/>
  <c r="H116" i="4"/>
  <c r="E116" i="4"/>
  <c r="E115" i="4"/>
  <c r="H115" i="4" s="1"/>
  <c r="H114" i="4"/>
  <c r="E114" i="4"/>
  <c r="E113" i="4"/>
  <c r="H113" i="4" s="1"/>
  <c r="H112" i="4"/>
  <c r="E112" i="4"/>
  <c r="E111" i="4"/>
  <c r="H111" i="4" s="1"/>
  <c r="H110" i="4"/>
  <c r="E110" i="4"/>
  <c r="E109" i="4"/>
  <c r="H109" i="4" s="1"/>
  <c r="H108" i="4"/>
  <c r="E107" i="4"/>
  <c r="H107" i="4" s="1"/>
  <c r="G106" i="4"/>
  <c r="F106" i="4"/>
  <c r="E106" i="4"/>
  <c r="D106" i="4"/>
  <c r="C106" i="4"/>
  <c r="E104" i="4"/>
  <c r="H104" i="4" s="1"/>
  <c r="E103" i="4"/>
  <c r="H103" i="4" s="1"/>
  <c r="E102" i="4"/>
  <c r="H102" i="4" s="1"/>
  <c r="E101" i="4"/>
  <c r="H101" i="4" s="1"/>
  <c r="E100" i="4"/>
  <c r="H100" i="4" s="1"/>
  <c r="E99" i="4"/>
  <c r="H99" i="4" s="1"/>
  <c r="E98" i="4"/>
  <c r="H98" i="4" s="1"/>
  <c r="G97" i="4"/>
  <c r="G95" i="4" s="1"/>
  <c r="F97" i="4"/>
  <c r="D97" i="4"/>
  <c r="C97" i="4"/>
  <c r="C95" i="4" s="1"/>
  <c r="D95" i="4"/>
  <c r="E94" i="4"/>
  <c r="H94" i="4" s="1"/>
  <c r="H93" i="4"/>
  <c r="E93" i="4"/>
  <c r="E92" i="4"/>
  <c r="H92" i="4" s="1"/>
  <c r="H91" i="4"/>
  <c r="E91" i="4"/>
  <c r="E90" i="4"/>
  <c r="H90" i="4" s="1"/>
  <c r="H89" i="4"/>
  <c r="E89" i="4"/>
  <c r="E88" i="4"/>
  <c r="H88" i="4" s="1"/>
  <c r="G87" i="4"/>
  <c r="F87" i="4"/>
  <c r="E87" i="4"/>
  <c r="D87" i="4"/>
  <c r="C87" i="4"/>
  <c r="E85" i="4"/>
  <c r="H85" i="4" s="1"/>
  <c r="E84" i="4"/>
  <c r="H84" i="4" s="1"/>
  <c r="E83" i="4"/>
  <c r="H83" i="4" s="1"/>
  <c r="G82" i="4"/>
  <c r="F82" i="4"/>
  <c r="E82" i="4"/>
  <c r="D82" i="4"/>
  <c r="C82" i="4"/>
  <c r="E80" i="4"/>
  <c r="H80" i="4" s="1"/>
  <c r="E79" i="4"/>
  <c r="H79" i="4" s="1"/>
  <c r="E78" i="4"/>
  <c r="H78" i="4" s="1"/>
  <c r="E77" i="4"/>
  <c r="H77" i="4" s="1"/>
  <c r="E76" i="4"/>
  <c r="H76" i="4" s="1"/>
  <c r="E75" i="4"/>
  <c r="H75" i="4" s="1"/>
  <c r="E74" i="4"/>
  <c r="H74" i="4" s="1"/>
  <c r="E73" i="4"/>
  <c r="H73" i="4" s="1"/>
  <c r="G72" i="4"/>
  <c r="F72" i="4"/>
  <c r="D72" i="4"/>
  <c r="C72" i="4"/>
  <c r="E70" i="4"/>
  <c r="H70" i="4" s="1"/>
  <c r="E69" i="4"/>
  <c r="H69" i="4" s="1"/>
  <c r="E68" i="4"/>
  <c r="H68" i="4" s="1"/>
  <c r="G67" i="4"/>
  <c r="F67" i="4"/>
  <c r="D67" i="4"/>
  <c r="C67" i="4"/>
  <c r="H65" i="4"/>
  <c r="E65" i="4"/>
  <c r="E64" i="4"/>
  <c r="H64" i="4" s="1"/>
  <c r="E63" i="4"/>
  <c r="H63" i="4" s="1"/>
  <c r="E62" i="4"/>
  <c r="H62" i="4" s="1"/>
  <c r="E61" i="4"/>
  <c r="H61" i="4" s="1"/>
  <c r="E60" i="4"/>
  <c r="H60" i="4" s="1"/>
  <c r="E59" i="4"/>
  <c r="H59" i="4" s="1"/>
  <c r="E58" i="4"/>
  <c r="H58" i="4" s="1"/>
  <c r="E57" i="4"/>
  <c r="H57" i="4" s="1"/>
  <c r="G56" i="4"/>
  <c r="F56" i="4"/>
  <c r="E56" i="4"/>
  <c r="D56" i="4"/>
  <c r="C56" i="4"/>
  <c r="E54" i="4"/>
  <c r="H54" i="4" s="1"/>
  <c r="E53" i="4"/>
  <c r="H53" i="4" s="1"/>
  <c r="E52" i="4"/>
  <c r="H52" i="4" s="1"/>
  <c r="E51" i="4"/>
  <c r="H51" i="4" s="1"/>
  <c r="E50" i="4"/>
  <c r="H50" i="4" s="1"/>
  <c r="E49" i="4"/>
  <c r="H49" i="4" s="1"/>
  <c r="E48" i="4"/>
  <c r="H48" i="4" s="1"/>
  <c r="E47" i="4"/>
  <c r="H47" i="4" s="1"/>
  <c r="E46" i="4"/>
  <c r="H46" i="4" s="1"/>
  <c r="G45" i="4"/>
  <c r="F45" i="4"/>
  <c r="E45" i="4"/>
  <c r="D45" i="4"/>
  <c r="C45" i="4"/>
  <c r="E43" i="4"/>
  <c r="H43" i="4" s="1"/>
  <c r="E42" i="4"/>
  <c r="H42" i="4" s="1"/>
  <c r="E41" i="4"/>
  <c r="H41" i="4" s="1"/>
  <c r="E40" i="4"/>
  <c r="H40" i="4" s="1"/>
  <c r="E39" i="4"/>
  <c r="H39" i="4" s="1"/>
  <c r="E38" i="4"/>
  <c r="H38" i="4" s="1"/>
  <c r="E37" i="4"/>
  <c r="H37" i="4" s="1"/>
  <c r="E36" i="4"/>
  <c r="H36" i="4" s="1"/>
  <c r="E35" i="4"/>
  <c r="H35" i="4" s="1"/>
  <c r="E34" i="4"/>
  <c r="H34" i="4" s="1"/>
  <c r="H33" i="4" s="1"/>
  <c r="G33" i="4"/>
  <c r="F33" i="4"/>
  <c r="E33" i="4"/>
  <c r="D33" i="4"/>
  <c r="C33" i="4"/>
  <c r="E31" i="4"/>
  <c r="H31" i="4" s="1"/>
  <c r="E30" i="4"/>
  <c r="H30" i="4" s="1"/>
  <c r="E29" i="4"/>
  <c r="H29" i="4" s="1"/>
  <c r="E28" i="4"/>
  <c r="H28" i="4" s="1"/>
  <c r="E27" i="4"/>
  <c r="H27" i="4" s="1"/>
  <c r="E26" i="4"/>
  <c r="H26" i="4" s="1"/>
  <c r="E25" i="4"/>
  <c r="H25" i="4" s="1"/>
  <c r="E24" i="4"/>
  <c r="H24" i="4" s="1"/>
  <c r="E23" i="4"/>
  <c r="H23" i="4" s="1"/>
  <c r="E22" i="4"/>
  <c r="H22" i="4" s="1"/>
  <c r="G21" i="4"/>
  <c r="F21" i="4"/>
  <c r="E21" i="4"/>
  <c r="D21" i="4"/>
  <c r="C21" i="4"/>
  <c r="E19" i="4"/>
  <c r="H19" i="4" s="1"/>
  <c r="E18" i="4"/>
  <c r="H18" i="4" s="1"/>
  <c r="E17" i="4"/>
  <c r="H17" i="4" s="1"/>
  <c r="E16" i="4"/>
  <c r="H16" i="4" s="1"/>
  <c r="E15" i="4"/>
  <c r="H15" i="4" s="1"/>
  <c r="E14" i="4"/>
  <c r="H14" i="4" s="1"/>
  <c r="E13" i="4"/>
  <c r="H13" i="4" s="1"/>
  <c r="G12" i="4"/>
  <c r="F12" i="4"/>
  <c r="E12" i="4"/>
  <c r="D12" i="4"/>
  <c r="C12" i="4"/>
  <c r="G10" i="4"/>
  <c r="F10" i="4"/>
  <c r="F180" i="4" s="1"/>
  <c r="D10" i="4"/>
  <c r="D180" i="4" s="1"/>
  <c r="C10" i="4"/>
  <c r="C180" i="4" s="1"/>
  <c r="H118" i="4" l="1"/>
  <c r="H140" i="4"/>
  <c r="H72" i="4"/>
  <c r="H97" i="4"/>
  <c r="H106" i="4"/>
  <c r="H171" i="4"/>
  <c r="H12" i="4"/>
  <c r="H21" i="4"/>
  <c r="H56" i="4"/>
  <c r="G180" i="4"/>
  <c r="H45" i="4"/>
  <c r="H67" i="4"/>
  <c r="H82" i="4"/>
  <c r="H87" i="4"/>
  <c r="H130" i="4"/>
  <c r="H151" i="4"/>
  <c r="H156" i="4"/>
  <c r="H166" i="4"/>
  <c r="E67" i="4"/>
  <c r="E72" i="4"/>
  <c r="E97" i="4"/>
  <c r="E166" i="4"/>
  <c r="E171" i="4"/>
  <c r="E118" i="4"/>
  <c r="E95" i="4" l="1"/>
  <c r="H95" i="4"/>
  <c r="E10" i="4"/>
  <c r="E180" i="4" s="1"/>
  <c r="H10" i="4"/>
  <c r="H180" i="4" l="1"/>
</calcChain>
</file>

<file path=xl/sharedStrings.xml><?xml version="1.0" encoding="utf-8"?>
<sst xmlns="http://schemas.openxmlformats.org/spreadsheetml/2006/main" count="168" uniqueCount="101">
  <si>
    <t>Estado Analítico del Ejercicio del Presupuesto de Egresos Detallado - LDF</t>
  </si>
  <si>
    <t>Clasificación por Objeto del Gasto (Capítulo y Concepto)</t>
  </si>
  <si>
    <t>Del 1 de Enero al 31 de Diciembre  del 2022</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</si>
  <si>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</si>
  <si>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</si>
  <si>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</si>
  <si>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</si>
  <si>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</si>
  <si>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</si>
  <si>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</si>
  <si>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</si>
  <si>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</si>
  <si>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</si>
  <si>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</si>
  <si>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</si>
  <si>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</si>
  <si>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</si>
  <si>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</si>
  <si>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</si>
  <si>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</si>
  <si>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</si>
  <si>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</si>
  <si>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</si>
  <si>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</si>
  <si>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</si>
  <si>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</si>
  <si>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</si>
  <si>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</si>
  <si>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</si>
  <si>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</si>
  <si>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</si>
  <si>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</si>
  <si>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</si>
  <si>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</si>
  <si>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</si>
  <si>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</si>
  <si>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</si>
  <si>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</si>
  <si>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</si>
  <si>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</si>
  <si>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</si>
  <si>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</si>
  <si>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</si>
  <si>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</si>
  <si>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</si>
  <si>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</si>
  <si>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</si>
  <si>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</si>
  <si>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</si>
  <si>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</si>
  <si>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</si>
  <si>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</si>
  <si>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</si>
  <si>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</si>
  <si>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</si>
  <si>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</si>
  <si>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</si>
  <si>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</si>
  <si>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</si>
  <si>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</si>
  <si>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</si>
  <si>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</si>
  <si>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</si>
  <si>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</si>
  <si>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</si>
  <si>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</si>
  <si>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</si>
  <si>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</si>
  <si>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</si>
  <si>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</si>
  <si>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</si>
  <si>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</si>
  <si>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</si>
  <si>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</si>
  <si>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t>Fideicomiso de Desastres Naturales (</t>
    </r>
    <r>
      <rPr>
        <i/>
        <sz val="9"/>
        <color rgb="FF000000"/>
        <rFont val="Calibri"/>
        <family val="2"/>
        <scheme val="minor"/>
      </rPr>
      <t>Informativo</t>
    </r>
    <r>
      <rPr>
        <sz val="9"/>
        <color rgb="FF000000"/>
        <rFont val="Calibri"/>
        <family val="2"/>
        <scheme val="minor"/>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</si>
  <si>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</si>
  <si>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</si>
  <si>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</si>
  <si>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</si>
  <si>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</si>
  <si>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</si>
  <si>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</si>
  <si>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</si>
  <si>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</si>
  <si>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</si>
  <si>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</si>
  <si>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</si>
  <si>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</si>
  <si>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</si>
  <si>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</si>
  <si>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</si>
  <si>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</si>
  <si>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</si>
  <si>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</si>
  <si>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</si>
  <si>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</si>
  <si>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t>Fideicomiso de Desastres Naturales (</t>
    </r>
    <r>
      <rPr>
        <i/>
        <sz val="9"/>
        <color rgb="FF000000"/>
        <rFont val="Calibri"/>
        <family val="2"/>
        <scheme val="minor"/>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</si>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</sst>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 #,##0_-;_-* &quot;-&quot;??_-;_-@_-"/>
    <numFmt numFmtId="165" formatCode="General_)"/>
    <numFmt numFmtId="166" formatCode="_(* #,##0.00_);_(* \(#,##0.00\);_(* &quot;-&quot;??_);_(@_)"/>
    <numFmt numFmtId="167" formatCode="_-[$€-2]* #,##0.00_-;\-[$€-2]* #,##0.00_-;_-[$€-2]* &quot;-&quot;??_-"/>
    <numFmt numFmtId="168" formatCode="*-;*-;*-;*-"/>
    <numFmt numFmtId="169" formatCode="#,##0.0"/>
    <numFmt numFmtId="170" formatCode="_(* #,##0_);_(* \(#,##0\);_(* &quot;-&quot;??_);_(@_)"/>
    <numFmt numFmtId="171" formatCode="0.000%"/>
    <numFmt numFmtId="172" formatCode="_(&quot;$&quot;* #,##0.00_);_(&quot;$&quot;* \(#,##0.00\);_(&quot;$&quot;* &quot;-&quot;??_);_(@_)"/>
    <numFmt numFmtId="173" formatCode="00"/>
  </numFmts>
  <fonts count="80" x14ac:knownFonts="1">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sz val="10"/>
      <color theme="1"/>
      <name val="Encode Sans Expanded SemiBold"/>
    </font>
    <font>
      <b/>
      <sz val="10"/>
      <name val="Encode Sans Expanded SemiBold"/>
    </font>
    <font>
      <b/>
      <sz val="8"/>
      <color theme="0"/>
      <name val="Encode Sans"/>
    </font>
    <font>
      <sz val="11"/>
      <color theme="0"/>
      <name val="Encode Sans"/>
    </font>
    <font>
      <b/>
      <sz val="8"/>
      <color theme="0"/>
      <name val="DINPro-Regular"/>
      <family val="3"/>
    </font>
    <font>
      <sz val="11"/>
      <color theme="1"/>
      <name val="Helvetica"/>
      <family val="2"/>
    </font>
    <font>
      <b/>
      <sz val="9"/>
      <color rgb="FF000000"/>
      <name val="Calibri"/>
      <family val="2"/>
      <scheme val="minor"/>
    </font>
    <font>
      <sz val="9"/>
      <color rgb="FF000000"/>
      <name val="Calibri"/>
      <family val="2"/>
      <scheme val="minor"/>
    </font>
    <font>
      <sz val="9"/>
      <color theme="1"/>
      <name val="Calibri"/>
      <family val="2"/>
      <scheme val="minor"/>
    </font>
    <font>
      <i/>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B0033"/>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rgb="FF000000"/>
      </right>
      <top/>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style="thin">
        <color indexed="64"/>
      </right>
      <top/>
      <bottom style="thin">
        <color auto="1"/>
      </bottom>
      <diagonal/>
    </border>
    <border>
      <left/>
      <right/>
      <top style="thin">
        <color indexed="64"/>
      </top>
      <bottom/>
      <diagonal/>
    </border>
    <border>
      <left style="thin">
        <color rgb="FF000000"/>
      </left>
      <right style="thin">
        <color rgb="FF000000"/>
      </right>
      <top style="thin">
        <color indexed="64"/>
      </top>
      <bottom/>
      <diagonal/>
    </border>
    <border>
      <left/>
      <right style="thin">
        <color auto="1"/>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5">
    <xf numFmtId="0" fontId="0" fillId="0" borderId="0"/>
    <xf numFmtId="43" fontId="1" fillId="0" borderId="0" applyFont="0" applyFill="0" applyBorder="0" applyAlignment="0" applyProtection="0"/>
    <xf numFmtId="0" fontId="19" fillId="0" borderId="0" applyNumberFormat="0" applyFill="0" applyBorder="0" applyAlignment="0" applyProtection="0"/>
    <xf numFmtId="165" fontId="19" fillId="0" borderId="0"/>
    <xf numFmtId="165" fontId="20" fillId="0" borderId="0"/>
    <xf numFmtId="165" fontId="19" fillId="0" borderId="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2" fillId="1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4"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1" fillId="42" borderId="0" applyNumberFormat="0" applyBorder="0" applyAlignment="0" applyProtection="0"/>
    <xf numFmtId="0" fontId="23" fillId="42"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2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2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3" fillId="39" borderId="0" applyNumberFormat="0" applyBorder="0" applyAlignment="0" applyProtection="0"/>
    <xf numFmtId="0" fontId="21" fillId="39" borderId="0" applyNumberFormat="0" applyBorder="0" applyAlignment="0" applyProtection="0"/>
    <xf numFmtId="0" fontId="23" fillId="39"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3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2" fillId="3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3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2" fillId="1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3" fillId="47" borderId="0" applyNumberFormat="0" applyBorder="0" applyAlignment="0" applyProtection="0"/>
    <xf numFmtId="0" fontId="21" fillId="47" borderId="0" applyNumberFormat="0" applyBorder="0" applyAlignment="0" applyProtection="0"/>
    <xf numFmtId="0" fontId="23" fillId="47" borderId="0" applyNumberFormat="0" applyBorder="0" applyAlignment="0" applyProtection="0"/>
    <xf numFmtId="0" fontId="21" fillId="47" borderId="0" applyNumberFormat="0" applyBorder="0" applyAlignment="0" applyProtection="0"/>
    <xf numFmtId="0" fontId="22" fillId="1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1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1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3" fillId="45" borderId="0" applyNumberFormat="0" applyBorder="0" applyAlignment="0" applyProtection="0"/>
    <xf numFmtId="0" fontId="21" fillId="45" borderId="0" applyNumberFormat="0" applyBorder="0" applyAlignment="0" applyProtection="0"/>
    <xf numFmtId="0" fontId="23" fillId="45" borderId="0" applyNumberFormat="0" applyBorder="0" applyAlignment="0" applyProtection="0"/>
    <xf numFmtId="0" fontId="21" fillId="45" borderId="0" applyNumberFormat="0" applyBorder="0" applyAlignment="0" applyProtection="0"/>
    <xf numFmtId="0" fontId="22" fillId="1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2" fillId="1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1" fillId="48" borderId="0" applyNumberFormat="0" applyBorder="0" applyAlignment="0" applyProtection="0"/>
    <xf numFmtId="0" fontId="23" fillId="48" borderId="0" applyNumberFormat="0" applyBorder="0" applyAlignment="0" applyProtection="0"/>
    <xf numFmtId="0" fontId="21" fillId="48" borderId="0" applyNumberFormat="0" applyBorder="0" applyAlignment="0" applyProtection="0"/>
    <xf numFmtId="0" fontId="22" fillId="19"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2" fillId="19"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2" fillId="2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2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3" fillId="47" borderId="0" applyNumberFormat="0" applyBorder="0" applyAlignment="0" applyProtection="0"/>
    <xf numFmtId="0" fontId="21" fillId="47" borderId="0" applyNumberFormat="0" applyBorder="0" applyAlignment="0" applyProtection="0"/>
    <xf numFmtId="0" fontId="23" fillId="47" borderId="0" applyNumberFormat="0" applyBorder="0" applyAlignment="0" applyProtection="0"/>
    <xf numFmtId="0" fontId="21" fillId="47" borderId="0" applyNumberFormat="0" applyBorder="0" applyAlignment="0" applyProtection="0"/>
    <xf numFmtId="0" fontId="22" fillId="2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2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3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3" fillId="49" borderId="0" applyNumberFormat="0" applyBorder="0" applyAlignment="0" applyProtection="0"/>
    <xf numFmtId="0" fontId="1" fillId="31" borderId="0" applyNumberFormat="0" applyBorder="0" applyAlignment="0" applyProtection="0"/>
    <xf numFmtId="0" fontId="21" fillId="49" borderId="0" applyNumberFormat="0" applyBorder="0" applyAlignment="0" applyProtection="0"/>
    <xf numFmtId="0" fontId="1" fillId="31" borderId="0" applyNumberFormat="0" applyBorder="0" applyAlignment="0" applyProtection="0"/>
    <xf numFmtId="0" fontId="21" fillId="49" borderId="0" applyNumberFormat="0" applyBorder="0" applyAlignment="0" applyProtection="0"/>
    <xf numFmtId="0" fontId="23" fillId="49" borderId="0" applyNumberFormat="0" applyBorder="0" applyAlignment="0" applyProtection="0"/>
    <xf numFmtId="0" fontId="22" fillId="3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2" fillId="3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4" borderId="0" applyNumberFormat="0" applyBorder="0" applyAlignment="0" applyProtection="0"/>
    <xf numFmtId="0" fontId="24" fillId="50" borderId="0" applyNumberFormat="0" applyBorder="0" applyAlignment="0" applyProtection="0"/>
    <xf numFmtId="0" fontId="24" fillId="37" borderId="0" applyNumberFormat="0" applyBorder="0" applyAlignment="0" applyProtection="0"/>
    <xf numFmtId="0" fontId="25" fillId="12"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6" fillId="51" borderId="0" applyNumberFormat="0" applyBorder="0" applyAlignment="0" applyProtection="0"/>
    <xf numFmtId="0" fontId="24" fillId="51" borderId="0" applyNumberFormat="0" applyBorder="0" applyAlignment="0" applyProtection="0"/>
    <xf numFmtId="0" fontId="26" fillId="51" borderId="0" applyNumberFormat="0" applyBorder="0" applyAlignment="0" applyProtection="0"/>
    <xf numFmtId="0" fontId="24" fillId="51" borderId="0" applyNumberFormat="0" applyBorder="0" applyAlignment="0" applyProtection="0"/>
    <xf numFmtId="0" fontId="25" fillId="12"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12"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1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6" fillId="45" borderId="0" applyNumberFormat="0" applyBorder="0" applyAlignment="0" applyProtection="0"/>
    <xf numFmtId="0" fontId="24" fillId="45" borderId="0" applyNumberFormat="0" applyBorder="0" applyAlignment="0" applyProtection="0"/>
    <xf numFmtId="0" fontId="26" fillId="45" borderId="0" applyNumberFormat="0" applyBorder="0" applyAlignment="0" applyProtection="0"/>
    <xf numFmtId="0" fontId="24" fillId="45" borderId="0" applyNumberFormat="0" applyBorder="0" applyAlignment="0" applyProtection="0"/>
    <xf numFmtId="0" fontId="25" fillId="1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1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24" fillId="48" borderId="0" applyNumberFormat="0" applyBorder="0" applyAlignment="0" applyProtection="0"/>
    <xf numFmtId="0" fontId="26" fillId="48" borderId="0" applyNumberFormat="0" applyBorder="0" applyAlignment="0" applyProtection="0"/>
    <xf numFmtId="0" fontId="24" fillId="48" borderId="0" applyNumberFormat="0" applyBorder="0" applyAlignment="0" applyProtection="0"/>
    <xf numFmtId="0" fontId="25" fillId="2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2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24"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26" fillId="52" borderId="0" applyNumberFormat="0" applyBorder="0" applyAlignment="0" applyProtection="0"/>
    <xf numFmtId="0" fontId="24" fillId="52" borderId="0" applyNumberFormat="0" applyBorder="0" applyAlignment="0" applyProtection="0"/>
    <xf numFmtId="0" fontId="26" fillId="52" borderId="0" applyNumberFormat="0" applyBorder="0" applyAlignment="0" applyProtection="0"/>
    <xf numFmtId="0" fontId="24" fillId="52" borderId="0" applyNumberFormat="0" applyBorder="0" applyAlignment="0" applyProtection="0"/>
    <xf numFmtId="0" fontId="25" fillId="24"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24"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2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26" fillId="53" borderId="0" applyNumberFormat="0" applyBorder="0" applyAlignment="0" applyProtection="0"/>
    <xf numFmtId="0" fontId="24" fillId="53" borderId="0" applyNumberFormat="0" applyBorder="0" applyAlignment="0" applyProtection="0"/>
    <xf numFmtId="0" fontId="26" fillId="53" borderId="0" applyNumberFormat="0" applyBorder="0" applyAlignment="0" applyProtection="0"/>
    <xf numFmtId="0" fontId="24" fillId="53" borderId="0" applyNumberFormat="0" applyBorder="0" applyAlignment="0" applyProtection="0"/>
    <xf numFmtId="0" fontId="25"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47"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0" borderId="0" applyNumberFormat="0" applyBorder="0" applyAlignment="0" applyProtection="0"/>
    <xf numFmtId="0" fontId="24" fillId="57" borderId="0" applyNumberFormat="0" applyBorder="0" applyAlignment="0" applyProtection="0"/>
    <xf numFmtId="0" fontId="27" fillId="41" borderId="0" applyNumberFormat="0" applyBorder="0" applyAlignment="0" applyProtection="0"/>
    <xf numFmtId="0" fontId="28" fillId="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29" fillId="42" borderId="0" applyNumberFormat="0" applyBorder="0" applyAlignment="0" applyProtection="0"/>
    <xf numFmtId="0" fontId="28" fillId="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8" fillId="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1" fillId="36" borderId="37" applyNumberFormat="0" applyAlignment="0" applyProtection="0"/>
    <xf numFmtId="0" fontId="32" fillId="6" borderId="4"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3" fillId="44" borderId="37" applyNumberFormat="0" applyAlignment="0" applyProtection="0"/>
    <xf numFmtId="0" fontId="31" fillId="44" borderId="37" applyNumberFormat="0" applyAlignment="0" applyProtection="0"/>
    <xf numFmtId="0" fontId="33" fillId="44" borderId="37" applyNumberFormat="0" applyAlignment="0" applyProtection="0"/>
    <xf numFmtId="0" fontId="31" fillId="44" borderId="37" applyNumberFormat="0" applyAlignment="0" applyProtection="0"/>
    <xf numFmtId="0" fontId="32" fillId="6" borderId="4"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2" fillId="6" borderId="4"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1" fillId="44" borderId="37" applyNumberFormat="0" applyAlignment="0" applyProtection="0"/>
    <xf numFmtId="0" fontId="34" fillId="7" borderId="7"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6" fillId="58" borderId="38" applyNumberFormat="0" applyAlignment="0" applyProtection="0"/>
    <xf numFmtId="0" fontId="35" fillId="58" borderId="38" applyNumberFormat="0" applyAlignment="0" applyProtection="0"/>
    <xf numFmtId="0" fontId="36" fillId="58" borderId="38" applyNumberFormat="0" applyAlignment="0" applyProtection="0"/>
    <xf numFmtId="0" fontId="35" fillId="58" borderId="38" applyNumberFormat="0" applyAlignment="0" applyProtection="0"/>
    <xf numFmtId="0" fontId="34" fillId="7" borderId="7"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4" fillId="7" borderId="7"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5" fillId="58" borderId="38" applyNumberFormat="0" applyAlignment="0" applyProtection="0"/>
    <xf numFmtId="0" fontId="37" fillId="0" borderId="6"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9" fillId="0" borderId="39" applyNumberFormat="0" applyFill="0" applyAlignment="0" applyProtection="0"/>
    <xf numFmtId="0" fontId="38" fillId="0" borderId="39" applyNumberFormat="0" applyFill="0" applyAlignment="0" applyProtection="0"/>
    <xf numFmtId="0" fontId="39" fillId="0" borderId="39" applyNumberFormat="0" applyFill="0" applyAlignment="0" applyProtection="0"/>
    <xf numFmtId="0" fontId="38" fillId="0" borderId="39" applyNumberFormat="0" applyFill="0" applyAlignment="0" applyProtection="0"/>
    <xf numFmtId="0" fontId="37" fillId="0" borderId="6"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7" fillId="0" borderId="6"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5" fillId="58" borderId="38" applyNumberFormat="0" applyAlignment="0" applyProtection="0"/>
    <xf numFmtId="43" fontId="19" fillId="0" borderId="0" applyFont="0" applyFill="0" applyBorder="0" applyAlignment="0" applyProtection="0"/>
    <xf numFmtId="166" fontId="1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5" fillId="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6" fillId="59" borderId="0" applyNumberFormat="0" applyBorder="0" applyAlignment="0" applyProtection="0"/>
    <xf numFmtId="0" fontId="24" fillId="59" borderId="0" applyNumberFormat="0" applyBorder="0" applyAlignment="0" applyProtection="0"/>
    <xf numFmtId="0" fontId="26" fillId="59" borderId="0" applyNumberFormat="0" applyBorder="0" applyAlignment="0" applyProtection="0"/>
    <xf numFmtId="0" fontId="24" fillId="59" borderId="0" applyNumberFormat="0" applyBorder="0" applyAlignment="0" applyProtection="0"/>
    <xf numFmtId="0" fontId="25" fillId="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5" fillId="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5" fillId="13"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6" fillId="54" borderId="0" applyNumberFormat="0" applyBorder="0" applyAlignment="0" applyProtection="0"/>
    <xf numFmtId="0" fontId="24" fillId="54" borderId="0" applyNumberFormat="0" applyBorder="0" applyAlignment="0" applyProtection="0"/>
    <xf numFmtId="0" fontId="26" fillId="54" borderId="0" applyNumberFormat="0" applyBorder="0" applyAlignment="0" applyProtection="0"/>
    <xf numFmtId="0" fontId="24" fillId="54" borderId="0" applyNumberFormat="0" applyBorder="0" applyAlignment="0" applyProtection="0"/>
    <xf numFmtId="0" fontId="25" fillId="13"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13"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17"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6" fillId="55" borderId="0" applyNumberFormat="0" applyBorder="0" applyAlignment="0" applyProtection="0"/>
    <xf numFmtId="0" fontId="24" fillId="55" borderId="0" applyNumberFormat="0" applyBorder="0" applyAlignment="0" applyProtection="0"/>
    <xf numFmtId="0" fontId="26" fillId="55" borderId="0" applyNumberFormat="0" applyBorder="0" applyAlignment="0" applyProtection="0"/>
    <xf numFmtId="0" fontId="24" fillId="55" borderId="0" applyNumberFormat="0" applyBorder="0" applyAlignment="0" applyProtection="0"/>
    <xf numFmtId="0" fontId="25" fillId="17"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17"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2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6" fillId="52" borderId="0" applyNumberFormat="0" applyBorder="0" applyAlignment="0" applyProtection="0"/>
    <xf numFmtId="0" fontId="24" fillId="52" borderId="0" applyNumberFormat="0" applyBorder="0" applyAlignment="0" applyProtection="0"/>
    <xf numFmtId="0" fontId="26" fillId="52" borderId="0" applyNumberFormat="0" applyBorder="0" applyAlignment="0" applyProtection="0"/>
    <xf numFmtId="0" fontId="24" fillId="52" borderId="0" applyNumberFormat="0" applyBorder="0" applyAlignment="0" applyProtection="0"/>
    <xf numFmtId="0" fontId="25" fillId="2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2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25"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4" fillId="50" borderId="0" applyNumberFormat="0" applyBorder="0" applyAlignment="0" applyProtection="0"/>
    <xf numFmtId="0" fontId="25" fillId="25"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5"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6" fillId="57" borderId="0" applyNumberFormat="0" applyBorder="0" applyAlignment="0" applyProtection="0"/>
    <xf numFmtId="0" fontId="24" fillId="57" borderId="0" applyNumberFormat="0" applyBorder="0" applyAlignment="0" applyProtection="0"/>
    <xf numFmtId="0" fontId="26" fillId="57" borderId="0" applyNumberFormat="0" applyBorder="0" applyAlignment="0" applyProtection="0"/>
    <xf numFmtId="0" fontId="24" fillId="57" borderId="0" applyNumberFormat="0" applyBorder="0" applyAlignment="0" applyProtection="0"/>
    <xf numFmtId="0" fontId="25" fillId="29"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5" fillId="29"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43" fillId="5" borderId="4"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5" fillId="37" borderId="37" applyNumberFormat="0" applyAlignment="0" applyProtection="0"/>
    <xf numFmtId="0" fontId="44" fillId="37" borderId="37" applyNumberFormat="0" applyAlignment="0" applyProtection="0"/>
    <xf numFmtId="0" fontId="45" fillId="37" borderId="37" applyNumberFormat="0" applyAlignment="0" applyProtection="0"/>
    <xf numFmtId="0" fontId="44" fillId="37" borderId="37" applyNumberFormat="0" applyAlignment="0" applyProtection="0"/>
    <xf numFmtId="0" fontId="43" fillId="5" borderId="4"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3" fillId="5" borderId="4"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0" fontId="44" fillId="37" borderId="37" applyNumberFormat="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46" fillId="0" borderId="0" applyNumberFormat="0" applyFill="0" applyBorder="0" applyAlignment="0" applyProtection="0"/>
    <xf numFmtId="0" fontId="29" fillId="42" borderId="0" applyNumberFormat="0" applyBorder="0" applyAlignment="0" applyProtection="0"/>
    <xf numFmtId="0" fontId="29" fillId="42" borderId="0" applyNumberFormat="0" applyBorder="0" applyAlignment="0" applyProtection="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51" fillId="41" borderId="0" applyNumberFormat="0" applyBorder="0" applyAlignment="0" applyProtection="0"/>
    <xf numFmtId="0" fontId="27" fillId="41" borderId="0" applyNumberFormat="0" applyBorder="0" applyAlignment="0" applyProtection="0"/>
    <xf numFmtId="0" fontId="51" fillId="41" borderId="0" applyNumberFormat="0" applyBorder="0" applyAlignment="0" applyProtection="0"/>
    <xf numFmtId="0" fontId="27" fillId="41" borderId="0" applyNumberFormat="0" applyBorder="0" applyAlignment="0" applyProtection="0"/>
    <xf numFmtId="0" fontId="50" fillId="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50" fillId="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44" fillId="37" borderId="37" applyNumberFormat="0" applyAlignment="0" applyProtection="0"/>
    <xf numFmtId="168" fontId="20" fillId="0" borderId="0" applyFont="0" applyFill="0" applyBorder="0" applyAlignment="0" applyProtection="0"/>
    <xf numFmtId="0" fontId="38" fillId="0" borderId="39" applyNumberFormat="0" applyFill="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52" fillId="4"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2" fillId="4"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2" fillId="4"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9" fillId="0" borderId="0"/>
    <xf numFmtId="0" fontId="54" fillId="0" borderId="0"/>
    <xf numFmtId="0" fontId="19" fillId="0" borderId="0"/>
    <xf numFmtId="0" fontId="1" fillId="0" borderId="0"/>
    <xf numFmtId="0" fontId="54"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5" fillId="0" borderId="0"/>
    <xf numFmtId="0" fontId="56" fillId="0" borderId="0"/>
    <xf numFmtId="0" fontId="56" fillId="0" borderId="0"/>
    <xf numFmtId="0" fontId="19" fillId="0" borderId="0"/>
    <xf numFmtId="0" fontId="56" fillId="0" borderId="0"/>
    <xf numFmtId="0" fontId="19" fillId="0" borderId="0" applyBorder="0"/>
    <xf numFmtId="0" fontId="19" fillId="0" borderId="0"/>
    <xf numFmtId="0" fontId="57" fillId="0" borderId="0"/>
    <xf numFmtId="0" fontId="54" fillId="0" borderId="0"/>
    <xf numFmtId="0" fontId="56" fillId="0" borderId="0"/>
    <xf numFmtId="0" fontId="1" fillId="0" borderId="0"/>
    <xf numFmtId="0" fontId="21" fillId="0" borderId="0" applyFill="0" applyProtection="0"/>
    <xf numFmtId="0" fontId="58" fillId="0" borderId="0"/>
    <xf numFmtId="0" fontId="19" fillId="0" borderId="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21" fillId="0" borderId="0"/>
    <xf numFmtId="0" fontId="19" fillId="0" borderId="0"/>
    <xf numFmtId="0" fontId="60" fillId="0" borderId="0"/>
    <xf numFmtId="0" fontId="1" fillId="0" borderId="0"/>
    <xf numFmtId="0" fontId="1" fillId="0" borderId="0"/>
    <xf numFmtId="0" fontId="54" fillId="0" borderId="0"/>
    <xf numFmtId="0" fontId="21" fillId="0" borderId="0" applyFill="0" applyProtection="0"/>
    <xf numFmtId="0" fontId="61"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54"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54" fillId="0" borderId="0"/>
    <xf numFmtId="16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xf numFmtId="0" fontId="19" fillId="0" borderId="0"/>
    <xf numFmtId="0" fontId="19" fillId="0" borderId="0"/>
    <xf numFmtId="0" fontId="19" fillId="0" borderId="0"/>
    <xf numFmtId="0" fontId="54" fillId="0" borderId="0"/>
    <xf numFmtId="0" fontId="19" fillId="0" borderId="0"/>
    <xf numFmtId="0" fontId="19" fillId="0" borderId="0"/>
    <xf numFmtId="0" fontId="54" fillId="0" borderId="0"/>
    <xf numFmtId="0" fontId="1" fillId="0" borderId="0"/>
    <xf numFmtId="0" fontId="22" fillId="8" borderId="8"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23" fillId="8" borderId="8" applyNumberFormat="0" applyFont="0" applyAlignment="0" applyProtection="0"/>
    <xf numFmtId="0" fontId="19" fillId="38" borderId="43" applyNumberFormat="0" applyFont="0" applyAlignment="0" applyProtection="0"/>
    <xf numFmtId="0" fontId="22" fillId="8" borderId="8"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22" fillId="8" borderId="8"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23" fillId="8" borderId="8"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19" fillId="38" borderId="43" applyNumberFormat="0" applyFont="0" applyAlignment="0" applyProtection="0"/>
    <xf numFmtId="0" fontId="62" fillId="36" borderId="44" applyNumberFormat="0" applyAlignment="0" applyProtection="0"/>
    <xf numFmtId="0" fontId="19" fillId="60" borderId="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3" fillId="6" borderId="5"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4" fillId="44" borderId="44" applyNumberFormat="0" applyAlignment="0" applyProtection="0"/>
    <xf numFmtId="0" fontId="62" fillId="44" borderId="44" applyNumberFormat="0" applyAlignment="0" applyProtection="0"/>
    <xf numFmtId="0" fontId="64" fillId="44" borderId="44" applyNumberFormat="0" applyAlignment="0" applyProtection="0"/>
    <xf numFmtId="0" fontId="62" fillId="44" borderId="44" applyNumberFormat="0" applyAlignment="0" applyProtection="0"/>
    <xf numFmtId="0" fontId="63" fillId="6" borderId="5"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3" fillId="6" borderId="5"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2" fillId="44" borderId="4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1" fillId="0" borderId="1"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1"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4" fillId="0" borderId="2"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6" fillId="0" borderId="41" applyNumberFormat="0" applyFill="0" applyAlignment="0" applyProtection="0"/>
    <xf numFmtId="0" fontId="75" fillId="0" borderId="41" applyNumberFormat="0" applyFill="0" applyAlignment="0" applyProtection="0"/>
    <xf numFmtId="0" fontId="76" fillId="0" borderId="41" applyNumberFormat="0" applyFill="0" applyAlignment="0" applyProtection="0"/>
    <xf numFmtId="0" fontId="75" fillId="0" borderId="41" applyNumberFormat="0" applyFill="0" applyAlignment="0" applyProtection="0"/>
    <xf numFmtId="0" fontId="74" fillId="0" borderId="2"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4" fillId="0" borderId="2"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40" fillId="0" borderId="3"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2" fillId="0" borderId="46" applyNumberFormat="0" applyFill="0" applyAlignment="0" applyProtection="0"/>
    <xf numFmtId="0" fontId="41" fillId="0" borderId="46" applyNumberFormat="0" applyFill="0" applyAlignment="0" applyProtection="0"/>
    <xf numFmtId="0" fontId="42" fillId="0" borderId="46" applyNumberFormat="0" applyFill="0" applyAlignment="0" applyProtection="0"/>
    <xf numFmtId="0" fontId="41" fillId="0" borderId="46" applyNumberFormat="0" applyFill="0" applyAlignment="0" applyProtection="0"/>
    <xf numFmtId="0" fontId="40" fillId="0" borderId="3"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0" fillId="0" borderId="3"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8" applyNumberFormat="0" applyFill="0" applyAlignment="0" applyProtection="0"/>
    <xf numFmtId="0" fontId="79" fillId="0" borderId="47" applyNumberFormat="0" applyFill="0" applyAlignment="0" applyProtection="0"/>
    <xf numFmtId="0" fontId="79" fillId="0" borderId="48" applyNumberFormat="0" applyFill="0" applyAlignment="0" applyProtection="0"/>
    <xf numFmtId="0" fontId="79" fillId="0" borderId="47" applyNumberFormat="0" applyFill="0" applyAlignment="0" applyProtection="0"/>
    <xf numFmtId="0" fontId="78" fillId="0" borderId="9"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8" fillId="0" borderId="9"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79" fillId="0" borderId="47" applyNumberFormat="0" applyFill="0" applyAlignment="0" applyProtection="0"/>
    <xf numFmtId="0" fontId="19" fillId="61" borderId="0"/>
    <xf numFmtId="0" fontId="66" fillId="0" borderId="0" applyNumberFormat="0" applyFill="0" applyBorder="0" applyAlignment="0" applyProtection="0"/>
  </cellStyleXfs>
  <cellXfs count="84">
    <xf numFmtId="0" fontId="0" fillId="0" borderId="0" xfId="0"/>
    <xf numFmtId="0" fontId="2" fillId="0" borderId="0" xfId="0" applyFont="1" applyFill="1" applyBorder="1" applyAlignment="1">
      <alignment horizontal="center" vertical="top"/>
    </xf>
    <xf numFmtId="0" fontId="3" fillId="0" borderId="0" xfId="0" applyFont="1" applyFill="1" applyBorder="1"/>
    <xf numFmtId="0" fontId="4" fillId="0" borderId="0" xfId="0" applyFont="1" applyFill="1" applyBorder="1" applyAlignment="1">
      <alignment horizontal="center"/>
    </xf>
    <xf numFmtId="0" fontId="5" fillId="0" borderId="0" xfId="0" applyFont="1" applyAlignment="1">
      <alignment vertical="top"/>
    </xf>
    <xf numFmtId="0" fontId="6" fillId="33" borderId="0" xfId="0" applyNumberFormat="1" applyFont="1" applyFill="1" applyBorder="1" applyAlignment="1" applyProtection="1">
      <alignment vertical="top"/>
      <protection locked="0"/>
    </xf>
    <xf numFmtId="0" fontId="5" fillId="0" borderId="0" xfId="0" applyFont="1"/>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8" fillId="0" borderId="0" xfId="0" applyFont="1"/>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0" xfId="0" applyFont="1"/>
    <xf numFmtId="3" fontId="11" fillId="35" borderId="16" xfId="0" applyNumberFormat="1" applyFont="1" applyFill="1" applyBorder="1" applyAlignment="1">
      <alignment horizontal="left" vertical="center"/>
    </xf>
    <xf numFmtId="3" fontId="11" fillId="35" borderId="17" xfId="0" applyNumberFormat="1" applyFont="1" applyFill="1" applyBorder="1" applyAlignment="1">
      <alignment horizontal="left" vertical="center"/>
    </xf>
    <xf numFmtId="3" fontId="11" fillId="35" borderId="26" xfId="0" applyNumberFormat="1" applyFont="1" applyFill="1" applyBorder="1" applyAlignment="1">
      <alignment horizontal="right" vertical="center"/>
    </xf>
    <xf numFmtId="3" fontId="11" fillId="35" borderId="20" xfId="0" applyNumberFormat="1" applyFont="1" applyFill="1" applyBorder="1" applyAlignment="1">
      <alignment horizontal="right" vertical="center"/>
    </xf>
    <xf numFmtId="0" fontId="0" fillId="0" borderId="0" xfId="0" applyFont="1"/>
    <xf numFmtId="3" fontId="11" fillId="35" borderId="16" xfId="0" applyNumberFormat="1" applyFont="1" applyFill="1" applyBorder="1" applyAlignment="1">
      <alignment horizontal="left" vertical="center"/>
    </xf>
    <xf numFmtId="3" fontId="11" fillId="35" borderId="17" xfId="0" applyNumberFormat="1" applyFont="1" applyFill="1" applyBorder="1" applyAlignment="1">
      <alignment horizontal="left" vertical="center"/>
    </xf>
    <xf numFmtId="43" fontId="0" fillId="0" borderId="0" xfId="1" applyFont="1"/>
    <xf numFmtId="3" fontId="12" fillId="35" borderId="16" xfId="0" applyNumberFormat="1" applyFont="1" applyFill="1" applyBorder="1" applyAlignment="1">
      <alignment horizontal="left" vertical="center"/>
    </xf>
    <xf numFmtId="3" fontId="12" fillId="35" borderId="0" xfId="0" applyNumberFormat="1" applyFont="1" applyFill="1" applyBorder="1" applyAlignment="1">
      <alignment horizontal="left" vertical="center"/>
    </xf>
    <xf numFmtId="3" fontId="12" fillId="35" borderId="26" xfId="0" applyNumberFormat="1" applyFont="1" applyFill="1" applyBorder="1" applyAlignment="1" applyProtection="1">
      <alignment horizontal="right" vertical="center"/>
      <protection locked="0"/>
    </xf>
    <xf numFmtId="3" fontId="13" fillId="0" borderId="0" xfId="0" applyNumberFormat="1" applyFont="1" applyProtection="1">
      <protection locked="0"/>
    </xf>
    <xf numFmtId="3" fontId="12" fillId="35" borderId="26" xfId="0" applyNumberFormat="1" applyFont="1" applyFill="1" applyBorder="1" applyAlignment="1">
      <alignment horizontal="right" vertical="center"/>
    </xf>
    <xf numFmtId="3" fontId="12" fillId="35" borderId="20" xfId="0" applyNumberFormat="1" applyFont="1" applyFill="1" applyBorder="1" applyAlignment="1">
      <alignment horizontal="right" vertical="center"/>
    </xf>
    <xf numFmtId="3" fontId="12" fillId="35" borderId="16" xfId="0" applyNumberFormat="1" applyFont="1" applyFill="1" applyBorder="1" applyAlignment="1">
      <alignment horizontal="left" vertical="center"/>
    </xf>
    <xf numFmtId="3" fontId="12" fillId="35" borderId="26" xfId="0" applyNumberFormat="1" applyFont="1" applyFill="1" applyBorder="1" applyAlignment="1" applyProtection="1">
      <alignment horizontal="right" vertical="center"/>
    </xf>
    <xf numFmtId="3" fontId="12" fillId="35" borderId="20" xfId="0" applyNumberFormat="1" applyFont="1" applyFill="1" applyBorder="1" applyAlignment="1" applyProtection="1">
      <alignment horizontal="right" vertical="center"/>
    </xf>
    <xf numFmtId="3" fontId="12" fillId="35" borderId="27" xfId="0" applyNumberFormat="1" applyFont="1" applyFill="1" applyBorder="1" applyAlignment="1">
      <alignment horizontal="left" vertical="center"/>
    </xf>
    <xf numFmtId="3" fontId="12" fillId="35" borderId="28" xfId="0" applyNumberFormat="1" applyFont="1" applyFill="1" applyBorder="1" applyAlignment="1">
      <alignment horizontal="left" vertical="center"/>
    </xf>
    <xf numFmtId="3" fontId="12" fillId="35" borderId="29" xfId="0" applyNumberFormat="1" applyFont="1" applyFill="1" applyBorder="1" applyAlignment="1" applyProtection="1">
      <alignment horizontal="right" vertical="center"/>
      <protection locked="0"/>
    </xf>
    <xf numFmtId="3" fontId="13" fillId="0" borderId="28" xfId="0" applyNumberFormat="1" applyFont="1" applyBorder="1" applyProtection="1">
      <protection locked="0"/>
    </xf>
    <xf numFmtId="3" fontId="12" fillId="35" borderId="29" xfId="0" applyNumberFormat="1" applyFont="1" applyFill="1" applyBorder="1" applyAlignment="1">
      <alignment horizontal="right" vertical="center"/>
    </xf>
    <xf numFmtId="3" fontId="12" fillId="35" borderId="30" xfId="0" applyNumberFormat="1" applyFont="1" applyFill="1" applyBorder="1" applyAlignment="1">
      <alignment horizontal="right" vertical="center"/>
    </xf>
    <xf numFmtId="3" fontId="12" fillId="35" borderId="10" xfId="0" applyNumberFormat="1" applyFont="1" applyFill="1" applyBorder="1" applyAlignment="1">
      <alignment horizontal="left" vertical="center"/>
    </xf>
    <xf numFmtId="3" fontId="12" fillId="35" borderId="31" xfId="0" applyNumberFormat="1" applyFont="1" applyFill="1" applyBorder="1" applyAlignment="1">
      <alignment horizontal="left" vertical="center"/>
    </xf>
    <xf numFmtId="3" fontId="12" fillId="35" borderId="32" xfId="0" applyNumberFormat="1" applyFont="1" applyFill="1" applyBorder="1" applyAlignment="1" applyProtection="1">
      <alignment horizontal="right" vertical="center"/>
      <protection locked="0"/>
    </xf>
    <xf numFmtId="3" fontId="13" fillId="0" borderId="31" xfId="0" applyNumberFormat="1" applyFont="1" applyBorder="1" applyProtection="1">
      <protection locked="0"/>
    </xf>
    <xf numFmtId="3" fontId="12" fillId="35" borderId="32" xfId="0" applyNumberFormat="1" applyFont="1" applyFill="1" applyBorder="1" applyAlignment="1">
      <alignment horizontal="right" vertical="center"/>
    </xf>
    <xf numFmtId="3" fontId="12" fillId="35" borderId="15" xfId="0" applyNumberFormat="1" applyFont="1" applyFill="1" applyBorder="1" applyAlignment="1">
      <alignment horizontal="right" vertical="center"/>
    </xf>
    <xf numFmtId="3" fontId="13" fillId="0" borderId="0" xfId="0" applyNumberFormat="1" applyFont="1" applyBorder="1" applyProtection="1">
      <protection locked="0"/>
    </xf>
    <xf numFmtId="3" fontId="13" fillId="0" borderId="17" xfId="0" applyNumberFormat="1" applyFont="1" applyBorder="1" applyProtection="1">
      <protection locked="0"/>
    </xf>
    <xf numFmtId="3" fontId="12" fillId="35" borderId="33" xfId="0" applyNumberFormat="1" applyFont="1" applyFill="1" applyBorder="1" applyAlignment="1">
      <alignment horizontal="right" vertical="center"/>
    </xf>
    <xf numFmtId="0" fontId="0" fillId="0" borderId="0" xfId="0" applyFont="1" applyBorder="1"/>
    <xf numFmtId="3" fontId="13" fillId="0" borderId="26" xfId="0" applyNumberFormat="1" applyFont="1" applyBorder="1" applyProtection="1">
      <protection locked="0"/>
    </xf>
    <xf numFmtId="3" fontId="13" fillId="0" borderId="34" xfId="0" applyNumberFormat="1" applyFont="1" applyBorder="1" applyProtection="1">
      <protection locked="0"/>
    </xf>
    <xf numFmtId="3" fontId="12" fillId="35" borderId="0" xfId="0" applyNumberFormat="1" applyFont="1" applyFill="1" applyBorder="1" applyAlignment="1">
      <alignment horizontal="left"/>
    </xf>
    <xf numFmtId="3" fontId="12" fillId="35" borderId="28" xfId="0" applyNumberFormat="1" applyFont="1" applyFill="1" applyBorder="1" applyAlignment="1">
      <alignment horizontal="left"/>
    </xf>
    <xf numFmtId="3" fontId="15" fillId="35" borderId="27" xfId="0" applyNumberFormat="1" applyFont="1" applyFill="1" applyBorder="1" applyAlignment="1">
      <alignment horizontal="left" vertical="center"/>
    </xf>
    <xf numFmtId="3" fontId="15" fillId="35" borderId="28" xfId="0" applyNumberFormat="1" applyFont="1" applyFill="1" applyBorder="1" applyAlignment="1">
      <alignment horizontal="left" vertical="center"/>
    </xf>
    <xf numFmtId="3" fontId="15" fillId="35" borderId="29" xfId="0" applyNumberFormat="1" applyFont="1" applyFill="1" applyBorder="1" applyAlignment="1">
      <alignment horizontal="right" vertical="center"/>
    </xf>
    <xf numFmtId="3" fontId="15" fillId="35" borderId="35" xfId="0" applyNumberFormat="1" applyFont="1" applyFill="1" applyBorder="1" applyAlignment="1">
      <alignment horizontal="right" vertical="center"/>
    </xf>
    <xf numFmtId="3" fontId="15" fillId="35" borderId="36" xfId="0" applyNumberFormat="1" applyFont="1" applyFill="1" applyBorder="1" applyAlignment="1">
      <alignment horizontal="right" vertical="center"/>
    </xf>
    <xf numFmtId="0" fontId="15" fillId="0" borderId="0" xfId="0" applyFont="1" applyBorder="1" applyAlignment="1">
      <alignment horizontal="justify" vertical="top" wrapText="1"/>
    </xf>
    <xf numFmtId="0" fontId="0" fillId="0" borderId="0" xfId="0" applyFont="1" applyProtection="1">
      <protection locked="0"/>
    </xf>
    <xf numFmtId="0" fontId="16" fillId="0" borderId="0" xfId="0" applyFont="1" applyFill="1" applyBorder="1" applyAlignment="1" applyProtection="1">
      <alignment vertical="center"/>
    </xf>
    <xf numFmtId="164" fontId="0" fillId="0" borderId="0" xfId="1" applyNumberFormat="1" applyFont="1" applyProtection="1">
      <protection locked="0"/>
    </xf>
    <xf numFmtId="43" fontId="0" fillId="0" borderId="0" xfId="1" applyFont="1" applyProtection="1">
      <protection locked="0"/>
    </xf>
    <xf numFmtId="0" fontId="17" fillId="0" borderId="0" xfId="0" applyFont="1" applyFill="1" applyBorder="1" applyAlignment="1" applyProtection="1">
      <alignment vertical="center"/>
    </xf>
    <xf numFmtId="0" fontId="18" fillId="0" borderId="0" xfId="0" applyFont="1" applyProtection="1">
      <protection locked="0"/>
    </xf>
    <xf numFmtId="164" fontId="18" fillId="0" borderId="0" xfId="1" applyNumberFormat="1" applyFont="1" applyProtection="1">
      <protection locked="0"/>
    </xf>
    <xf numFmtId="43" fontId="18" fillId="0" borderId="0" xfId="1" applyFont="1" applyProtection="1">
      <protection locked="0"/>
    </xf>
    <xf numFmtId="0" fontId="0" fillId="0" borderId="0" xfId="0" applyProtection="1">
      <protection locked="0"/>
    </xf>
    <xf numFmtId="43" fontId="0" fillId="0" borderId="0" xfId="0" applyNumberFormat="1"/>
    <xf numFmtId="3" fontId="0" fillId="0" borderId="0" xfId="0" applyNumberFormat="1"/>
  </cellXfs>
  <cellStyles count="2725">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6" xfId="2125"/>
    <cellStyle name="Normal 2 3" xfId="2126"/>
    <cellStyle name="Normal 2 3 2" xfId="2127"/>
    <cellStyle name="Normal 2 4" xfId="2128"/>
    <cellStyle name="Normal 2 5" xfId="2129"/>
    <cellStyle name="Normal 2 5 10" xfId="2130"/>
    <cellStyle name="Normal 2 5 11" xfId="2131"/>
    <cellStyle name="Normal 2 5 12" xfId="2132"/>
    <cellStyle name="Normal 2 5 13" xfId="2133"/>
    <cellStyle name="Normal 2 5 2" xfId="2134"/>
    <cellStyle name="Normal 2 5 3" xfId="2135"/>
    <cellStyle name="Normal 2 5 4" xfId="2136"/>
    <cellStyle name="Normal 2 5 5" xfId="2137"/>
    <cellStyle name="Normal 2 5 6" xfId="2138"/>
    <cellStyle name="Normal 2 5 7" xfId="2139"/>
    <cellStyle name="Normal 2 5 8" xfId="2140"/>
    <cellStyle name="Normal 2 5 9" xfId="2141"/>
    <cellStyle name="Normal 2 6" xfId="2142"/>
    <cellStyle name="Normal 2 7" xfId="2143"/>
    <cellStyle name="Normal 2 8" xfId="2144"/>
    <cellStyle name="Normal 2 9" xfId="2145"/>
    <cellStyle name="Normal 20" xfId="2146"/>
    <cellStyle name="Normal 21" xfId="2147"/>
    <cellStyle name="Normal 22" xfId="2148"/>
    <cellStyle name="Normal 23" xfId="2149"/>
    <cellStyle name="Normal 24" xfId="2150"/>
    <cellStyle name="Normal 25" xfId="2151"/>
    <cellStyle name="Normal 26" xfId="2152"/>
    <cellStyle name="Normal 27" xfId="2153"/>
    <cellStyle name="Normal 28" xfId="2154"/>
    <cellStyle name="Normal 29" xfId="2155"/>
    <cellStyle name="Normal 3" xfId="2156"/>
    <cellStyle name="Normal 3 2" xfId="2157"/>
    <cellStyle name="Normal 3 2 2" xfId="2158"/>
    <cellStyle name="Normal 3 2 2 2" xfId="2159"/>
    <cellStyle name="Normal 3 2 2 2 2" xfId="2160"/>
    <cellStyle name="Normal 3 3" xfId="2161"/>
    <cellStyle name="Normal 3 3 2" xfId="2162"/>
    <cellStyle name="Normal 3 3 2 2" xfId="2163"/>
    <cellStyle name="Normal 3 4" xfId="2164"/>
    <cellStyle name="Normal 3 5" xfId="2165"/>
    <cellStyle name="Normal 30" xfId="2166"/>
    <cellStyle name="Normal 31" xfId="2167"/>
    <cellStyle name="Normal 4" xfId="2168"/>
    <cellStyle name="Normal 4 10" xfId="2169"/>
    <cellStyle name="Normal 4 11" xfId="2170"/>
    <cellStyle name="Normal 4 12" xfId="2171"/>
    <cellStyle name="Normal 4 13" xfId="2172"/>
    <cellStyle name="Normal 4 14" xfId="2173"/>
    <cellStyle name="Normal 4 15" xfId="2174"/>
    <cellStyle name="Normal 4 15 2" xfId="2175"/>
    <cellStyle name="Normal 4 2" xfId="2176"/>
    <cellStyle name="Normal 4 2 2" xfId="2177"/>
    <cellStyle name="Normal 4 3" xfId="2178"/>
    <cellStyle name="Normal 4 4" xfId="2179"/>
    <cellStyle name="Normal 4 5" xfId="2180"/>
    <cellStyle name="Normal 4 6" xfId="2181"/>
    <cellStyle name="Normal 4 7" xfId="2182"/>
    <cellStyle name="Normal 4 8" xfId="2183"/>
    <cellStyle name="Normal 4 9" xfId="2184"/>
    <cellStyle name="Normal 5" xfId="2185"/>
    <cellStyle name="Normal 5 10" xfId="2186"/>
    <cellStyle name="Normal 5 11" xfId="2187"/>
    <cellStyle name="Normal 5 12" xfId="2188"/>
    <cellStyle name="Normal 5 13" xfId="2189"/>
    <cellStyle name="Normal 5 14" xfId="2190"/>
    <cellStyle name="Normal 5 2" xfId="2191"/>
    <cellStyle name="Normal 5 2 2" xfId="2192"/>
    <cellStyle name="Normal 5 3" xfId="2193"/>
    <cellStyle name="Normal 5 4" xfId="2194"/>
    <cellStyle name="Normal 5 5" xfId="2195"/>
    <cellStyle name="Normal 5 6" xfId="2196"/>
    <cellStyle name="Normal 5 7" xfId="2197"/>
    <cellStyle name="Normal 5 8" xfId="2198"/>
    <cellStyle name="Normal 5 9" xfId="2199"/>
    <cellStyle name="Normal 6" xfId="2200"/>
    <cellStyle name="Normal 6 2" xfId="2201"/>
    <cellStyle name="Normal 6 2 2" xfId="2202"/>
    <cellStyle name="Normal 7" xfId="2203"/>
    <cellStyle name="Normal 7 2" xfId="2204"/>
    <cellStyle name="Normal 7 3" xfId="2205"/>
    <cellStyle name="Normal 8" xfId="2206"/>
    <cellStyle name="Normal 8 2" xfId="2207"/>
    <cellStyle name="Normal 8 3" xfId="2208"/>
    <cellStyle name="Normal 9" xfId="2209"/>
    <cellStyle name="Notas 2" xfId="2210"/>
    <cellStyle name="Notas 2 10" xfId="2211"/>
    <cellStyle name="Notas 2 11" xfId="2212"/>
    <cellStyle name="Notas 2 12" xfId="2213"/>
    <cellStyle name="Notas 2 13" xfId="2214"/>
    <cellStyle name="Notas 2 14" xfId="2215"/>
    <cellStyle name="Notas 2 15" xfId="2216"/>
    <cellStyle name="Notas 2 2" xfId="2217"/>
    <cellStyle name="Notas 2 2 2" xfId="2218"/>
    <cellStyle name="Notas 2 2 2 2" xfId="2219"/>
    <cellStyle name="Notas 2 3" xfId="2220"/>
    <cellStyle name="Notas 2 4" xfId="2221"/>
    <cellStyle name="Notas 2 5" xfId="2222"/>
    <cellStyle name="Notas 2 6" xfId="2223"/>
    <cellStyle name="Notas 2 7" xfId="2224"/>
    <cellStyle name="Notas 2 8" xfId="2225"/>
    <cellStyle name="Notas 2 9" xfId="2226"/>
    <cellStyle name="Notas 3" xfId="2227"/>
    <cellStyle name="Notas 3 10" xfId="2228"/>
    <cellStyle name="Notas 3 11" xfId="2229"/>
    <cellStyle name="Notas 3 12" xfId="2230"/>
    <cellStyle name="Notas 3 13" xfId="2231"/>
    <cellStyle name="Notas 3 14" xfId="2232"/>
    <cellStyle name="Notas 3 2" xfId="2233"/>
    <cellStyle name="Notas 3 3" xfId="2234"/>
    <cellStyle name="Notas 3 4" xfId="2235"/>
    <cellStyle name="Notas 3 5" xfId="2236"/>
    <cellStyle name="Notas 3 6" xfId="2237"/>
    <cellStyle name="Notas 3 7" xfId="2238"/>
    <cellStyle name="Notas 3 8" xfId="2239"/>
    <cellStyle name="Notas 3 9" xfId="2240"/>
    <cellStyle name="Notas 4" xfId="2241"/>
    <cellStyle name="Notas 4 10" xfId="2242"/>
    <cellStyle name="Notas 4 11" xfId="2243"/>
    <cellStyle name="Notas 4 12" xfId="2244"/>
    <cellStyle name="Notas 4 13" xfId="2245"/>
    <cellStyle name="Notas 4 2" xfId="2246"/>
    <cellStyle name="Notas 4 3" xfId="2247"/>
    <cellStyle name="Notas 4 4" xfId="2248"/>
    <cellStyle name="Notas 4 5" xfId="2249"/>
    <cellStyle name="Notas 4 6" xfId="2250"/>
    <cellStyle name="Notas 4 7" xfId="2251"/>
    <cellStyle name="Notas 4 8" xfId="2252"/>
    <cellStyle name="Notas 4 9" xfId="2253"/>
    <cellStyle name="Notas 5 10" xfId="2254"/>
    <cellStyle name="Notas 5 11" xfId="2255"/>
    <cellStyle name="Notas 5 12" xfId="2256"/>
    <cellStyle name="Notas 5 2" xfId="2257"/>
    <cellStyle name="Notas 5 3" xfId="2258"/>
    <cellStyle name="Notas 5 4" xfId="2259"/>
    <cellStyle name="Notas 5 5" xfId="2260"/>
    <cellStyle name="Notas 5 6" xfId="2261"/>
    <cellStyle name="Notas 5 7" xfId="2262"/>
    <cellStyle name="Notas 5 8" xfId="2263"/>
    <cellStyle name="Notas 5 9" xfId="2264"/>
    <cellStyle name="Note 2" xfId="2265"/>
    <cellStyle name="Output 2" xfId="2266"/>
    <cellStyle name="Pared" xfId="2267"/>
    <cellStyle name="Porcentaje 2" xfId="2268"/>
    <cellStyle name="Porcentaje 3" xfId="2269"/>
    <cellStyle name="Porcentual 2" xfId="2270"/>
    <cellStyle name="Porcentual 2 2" xfId="2271"/>
    <cellStyle name="Porcentual 2 3" xfId="2272"/>
    <cellStyle name="Porcentual 2 4" xfId="2273"/>
    <cellStyle name="Porcentual 3" xfId="2274"/>
    <cellStyle name="Porcentual 3 2" xfId="2275"/>
    <cellStyle name="Porcentual 4" xfId="2276"/>
    <cellStyle name="Porcentual 4 2" xfId="2277"/>
    <cellStyle name="Porcentual 5" xfId="2278"/>
    <cellStyle name="Porcentual 5 2" xfId="2279"/>
    <cellStyle name="Porcentual 5 2 2" xfId="2280"/>
    <cellStyle name="Porcentual 5 2 3" xfId="2281"/>
    <cellStyle name="Porcentual 5 2 4" xfId="2282"/>
    <cellStyle name="Porcentual 6" xfId="2283"/>
    <cellStyle name="Porcentual 7" xfId="2284"/>
    <cellStyle name="Porcentual 7 2" xfId="2285"/>
    <cellStyle name="Porcentual 7 3" xfId="2286"/>
    <cellStyle name="Porcentual 7 4" xfId="2287"/>
    <cellStyle name="Salida 2" xfId="2288"/>
    <cellStyle name="Salida 2 10" xfId="2289"/>
    <cellStyle name="Salida 2 11" xfId="2290"/>
    <cellStyle name="Salida 2 12" xfId="2291"/>
    <cellStyle name="Salida 2 13" xfId="2292"/>
    <cellStyle name="Salida 2 14" xfId="2293"/>
    <cellStyle name="Salida 2 2" xfId="2294"/>
    <cellStyle name="Salida 2 2 2" xfId="2295"/>
    <cellStyle name="Salida 2 2 2 2" xfId="2296"/>
    <cellStyle name="Salida 2 2 2 2 2" xfId="2297"/>
    <cellStyle name="Salida 2 2 3" xfId="2298"/>
    <cellStyle name="Salida 2 3" xfId="2299"/>
    <cellStyle name="Salida 2 4" xfId="2300"/>
    <cellStyle name="Salida 2 5" xfId="2301"/>
    <cellStyle name="Salida 2 6" xfId="2302"/>
    <cellStyle name="Salida 2 7" xfId="2303"/>
    <cellStyle name="Salida 2 8" xfId="2304"/>
    <cellStyle name="Salida 2 9" xfId="2305"/>
    <cellStyle name="Salida 3" xfId="2306"/>
    <cellStyle name="Salida 3 10" xfId="2307"/>
    <cellStyle name="Salida 3 11" xfId="2308"/>
    <cellStyle name="Salida 3 12" xfId="2309"/>
    <cellStyle name="Salida 3 13" xfId="2310"/>
    <cellStyle name="Salida 3 2" xfId="2311"/>
    <cellStyle name="Salida 3 3" xfId="2312"/>
    <cellStyle name="Salida 3 4" xfId="2313"/>
    <cellStyle name="Salida 3 5" xfId="2314"/>
    <cellStyle name="Salida 3 6" xfId="2315"/>
    <cellStyle name="Salida 3 7" xfId="2316"/>
    <cellStyle name="Salida 3 8" xfId="2317"/>
    <cellStyle name="Salida 3 9" xfId="2318"/>
    <cellStyle name="Salida 4" xfId="2319"/>
    <cellStyle name="Salida 4 10" xfId="2320"/>
    <cellStyle name="Salida 4 11" xfId="2321"/>
    <cellStyle name="Salida 4 12" xfId="2322"/>
    <cellStyle name="Salida 4 13" xfId="2323"/>
    <cellStyle name="Salida 4 2" xfId="2324"/>
    <cellStyle name="Salida 4 3" xfId="2325"/>
    <cellStyle name="Salida 4 4" xfId="2326"/>
    <cellStyle name="Salida 4 5" xfId="2327"/>
    <cellStyle name="Salida 4 6" xfId="2328"/>
    <cellStyle name="Salida 4 7" xfId="2329"/>
    <cellStyle name="Salida 4 8" xfId="2330"/>
    <cellStyle name="Salida 4 9" xfId="2331"/>
    <cellStyle name="Salida 5 10" xfId="2332"/>
    <cellStyle name="Salida 5 11" xfId="2333"/>
    <cellStyle name="Salida 5 12" xfId="2334"/>
    <cellStyle name="Salida 5 2" xfId="2335"/>
    <cellStyle name="Salida 5 3" xfId="2336"/>
    <cellStyle name="Salida 5 4" xfId="2337"/>
    <cellStyle name="Salida 5 5" xfId="2338"/>
    <cellStyle name="Salida 5 6" xfId="2339"/>
    <cellStyle name="Salida 5 7" xfId="2340"/>
    <cellStyle name="Salida 5 8" xfId="2341"/>
    <cellStyle name="Salida 5 9" xfId="2342"/>
    <cellStyle name="Texto de advertencia 2" xfId="2343"/>
    <cellStyle name="Texto de advertencia 2 10" xfId="2344"/>
    <cellStyle name="Texto de advertencia 2 11" xfId="2345"/>
    <cellStyle name="Texto de advertencia 2 12" xfId="2346"/>
    <cellStyle name="Texto de advertencia 2 13" xfId="2347"/>
    <cellStyle name="Texto de advertencia 2 14" xfId="2348"/>
    <cellStyle name="Texto de advertencia 2 2" xfId="2349"/>
    <cellStyle name="Texto de advertencia 2 2 2" xfId="2350"/>
    <cellStyle name="Texto de advertencia 2 2 2 2" xfId="2351"/>
    <cellStyle name="Texto de advertencia 2 2 2 2 2" xfId="2352"/>
    <cellStyle name="Texto de advertencia 2 2 3" xfId="2353"/>
    <cellStyle name="Texto de advertencia 2 3" xfId="2354"/>
    <cellStyle name="Texto de advertencia 2 4" xfId="2355"/>
    <cellStyle name="Texto de advertencia 2 5" xfId="2356"/>
    <cellStyle name="Texto de advertencia 2 6" xfId="2357"/>
    <cellStyle name="Texto de advertencia 2 7" xfId="2358"/>
    <cellStyle name="Texto de advertencia 2 8" xfId="2359"/>
    <cellStyle name="Texto de advertencia 2 9" xfId="2360"/>
    <cellStyle name="Texto de advertencia 3" xfId="2361"/>
    <cellStyle name="Texto de advertencia 3 10" xfId="2362"/>
    <cellStyle name="Texto de advertencia 3 11" xfId="2363"/>
    <cellStyle name="Texto de advertencia 3 12" xfId="2364"/>
    <cellStyle name="Texto de advertencia 3 13" xfId="2365"/>
    <cellStyle name="Texto de advertencia 3 2" xfId="2366"/>
    <cellStyle name="Texto de advertencia 3 3" xfId="2367"/>
    <cellStyle name="Texto de advertencia 3 4" xfId="2368"/>
    <cellStyle name="Texto de advertencia 3 5" xfId="2369"/>
    <cellStyle name="Texto de advertencia 3 6" xfId="2370"/>
    <cellStyle name="Texto de advertencia 3 7" xfId="2371"/>
    <cellStyle name="Texto de advertencia 3 8" xfId="2372"/>
    <cellStyle name="Texto de advertencia 3 9" xfId="2373"/>
    <cellStyle name="Texto de advertencia 4" xfId="2374"/>
    <cellStyle name="Texto de advertencia 4 10" xfId="2375"/>
    <cellStyle name="Texto de advertencia 4 11" xfId="2376"/>
    <cellStyle name="Texto de advertencia 4 12" xfId="2377"/>
    <cellStyle name="Texto de advertencia 4 13" xfId="2378"/>
    <cellStyle name="Texto de advertencia 4 2" xfId="2379"/>
    <cellStyle name="Texto de advertencia 4 3" xfId="2380"/>
    <cellStyle name="Texto de advertencia 4 4" xfId="2381"/>
    <cellStyle name="Texto de advertencia 4 5" xfId="2382"/>
    <cellStyle name="Texto de advertencia 4 6" xfId="2383"/>
    <cellStyle name="Texto de advertencia 4 7" xfId="2384"/>
    <cellStyle name="Texto de advertencia 4 8" xfId="2385"/>
    <cellStyle name="Texto de advertencia 4 9" xfId="2386"/>
    <cellStyle name="Texto de advertencia 5 10" xfId="2387"/>
    <cellStyle name="Texto de advertencia 5 11" xfId="2388"/>
    <cellStyle name="Texto de advertencia 5 12" xfId="2389"/>
    <cellStyle name="Texto de advertencia 5 2" xfId="2390"/>
    <cellStyle name="Texto de advertencia 5 3" xfId="2391"/>
    <cellStyle name="Texto de advertencia 5 4" xfId="2392"/>
    <cellStyle name="Texto de advertencia 5 5" xfId="2393"/>
    <cellStyle name="Texto de advertencia 5 6" xfId="2394"/>
    <cellStyle name="Texto de advertencia 5 7" xfId="2395"/>
    <cellStyle name="Texto de advertencia 5 8" xfId="2396"/>
    <cellStyle name="Texto de advertencia 5 9" xfId="2397"/>
    <cellStyle name="Texto explicativo 2" xfId="2398"/>
    <cellStyle name="Texto explicativo 2 10" xfId="2399"/>
    <cellStyle name="Texto explicativo 2 11" xfId="2400"/>
    <cellStyle name="Texto explicativo 2 12" xfId="2401"/>
    <cellStyle name="Texto explicativo 2 13" xfId="2402"/>
    <cellStyle name="Texto explicativo 2 14" xfId="2403"/>
    <cellStyle name="Texto explicativo 2 2" xfId="2404"/>
    <cellStyle name="Texto explicativo 2 2 2" xfId="2405"/>
    <cellStyle name="Texto explicativo 2 2 2 2" xfId="2406"/>
    <cellStyle name="Texto explicativo 2 2 2 2 2" xfId="2407"/>
    <cellStyle name="Texto explicativo 2 2 3" xfId="2408"/>
    <cellStyle name="Texto explicativo 2 3" xfId="2409"/>
    <cellStyle name="Texto explicativo 2 4" xfId="2410"/>
    <cellStyle name="Texto explicativo 2 5" xfId="2411"/>
    <cellStyle name="Texto explicativo 2 6" xfId="2412"/>
    <cellStyle name="Texto explicativo 2 7" xfId="2413"/>
    <cellStyle name="Texto explicativo 2 8" xfId="2414"/>
    <cellStyle name="Texto explicativo 2 9" xfId="2415"/>
    <cellStyle name="Texto explicativo 3" xfId="2416"/>
    <cellStyle name="Texto explicativo 3 10" xfId="2417"/>
    <cellStyle name="Texto explicativo 3 11" xfId="2418"/>
    <cellStyle name="Texto explicativo 3 12" xfId="2419"/>
    <cellStyle name="Texto explicativo 3 13" xfId="2420"/>
    <cellStyle name="Texto explicativo 3 2" xfId="2421"/>
    <cellStyle name="Texto explicativo 3 3" xfId="2422"/>
    <cellStyle name="Texto explicativo 3 4" xfId="2423"/>
    <cellStyle name="Texto explicativo 3 5" xfId="2424"/>
    <cellStyle name="Texto explicativo 3 6" xfId="2425"/>
    <cellStyle name="Texto explicativo 3 7" xfId="2426"/>
    <cellStyle name="Texto explicativo 3 8" xfId="2427"/>
    <cellStyle name="Texto explicativo 3 9" xfId="2428"/>
    <cellStyle name="Texto explicativo 4" xfId="2429"/>
    <cellStyle name="Texto explicativo 4 10" xfId="2430"/>
    <cellStyle name="Texto explicativo 4 11" xfId="2431"/>
    <cellStyle name="Texto explicativo 4 12" xfId="2432"/>
    <cellStyle name="Texto explicativo 4 13" xfId="2433"/>
    <cellStyle name="Texto explicativo 4 2" xfId="2434"/>
    <cellStyle name="Texto explicativo 4 3" xfId="2435"/>
    <cellStyle name="Texto explicativo 4 4" xfId="2436"/>
    <cellStyle name="Texto explicativo 4 5" xfId="2437"/>
    <cellStyle name="Texto explicativo 4 6" xfId="2438"/>
    <cellStyle name="Texto explicativo 4 7" xfId="2439"/>
    <cellStyle name="Texto explicativo 4 8" xfId="2440"/>
    <cellStyle name="Texto explicativo 4 9" xfId="2441"/>
    <cellStyle name="Texto explicativo 5 10" xfId="2442"/>
    <cellStyle name="Texto explicativo 5 11" xfId="2443"/>
    <cellStyle name="Texto explicativo 5 12" xfId="2444"/>
    <cellStyle name="Texto explicativo 5 2" xfId="2445"/>
    <cellStyle name="Texto explicativo 5 3" xfId="2446"/>
    <cellStyle name="Texto explicativo 5 4" xfId="2447"/>
    <cellStyle name="Texto explicativo 5 5" xfId="2448"/>
    <cellStyle name="Texto explicativo 5 6" xfId="2449"/>
    <cellStyle name="Texto explicativo 5 7" xfId="2450"/>
    <cellStyle name="Texto explicativo 5 8" xfId="2451"/>
    <cellStyle name="Texto explicativo 5 9" xfId="2452"/>
    <cellStyle name="Title 2" xfId="2453"/>
    <cellStyle name="Título 1 2" xfId="2454"/>
    <cellStyle name="Título 1 2 10" xfId="2455"/>
    <cellStyle name="Título 1 2 11" xfId="2456"/>
    <cellStyle name="Título 1 2 12" xfId="2457"/>
    <cellStyle name="Título 1 2 13" xfId="2458"/>
    <cellStyle name="Título 1 2 14" xfId="2459"/>
    <cellStyle name="Título 1 2 2" xfId="2460"/>
    <cellStyle name="Título 1 2 2 2" xfId="2461"/>
    <cellStyle name="Título 1 2 2 2 2" xfId="2462"/>
    <cellStyle name="Título 1 2 2 2 2 2" xfId="2463"/>
    <cellStyle name="Título 1 2 2 3" xfId="2464"/>
    <cellStyle name="Título 1 2 3" xfId="2465"/>
    <cellStyle name="Título 1 2 4" xfId="2466"/>
    <cellStyle name="Título 1 2 5" xfId="2467"/>
    <cellStyle name="Título 1 2 6" xfId="2468"/>
    <cellStyle name="Título 1 2 7" xfId="2469"/>
    <cellStyle name="Título 1 2 8" xfId="2470"/>
    <cellStyle name="Título 1 2 9" xfId="2471"/>
    <cellStyle name="Título 1 3" xfId="2472"/>
    <cellStyle name="Título 1 3 10" xfId="2473"/>
    <cellStyle name="Título 1 3 11" xfId="2474"/>
    <cellStyle name="Título 1 3 12" xfId="2475"/>
    <cellStyle name="Título 1 3 13" xfId="2476"/>
    <cellStyle name="Título 1 3 2" xfId="2477"/>
    <cellStyle name="Título 1 3 3" xfId="2478"/>
    <cellStyle name="Título 1 3 4" xfId="2479"/>
    <cellStyle name="Título 1 3 5" xfId="2480"/>
    <cellStyle name="Título 1 3 6" xfId="2481"/>
    <cellStyle name="Título 1 3 7" xfId="2482"/>
    <cellStyle name="Título 1 3 8" xfId="2483"/>
    <cellStyle name="Título 1 3 9" xfId="2484"/>
    <cellStyle name="Título 1 4" xfId="2485"/>
    <cellStyle name="Título 1 4 10" xfId="2486"/>
    <cellStyle name="Título 1 4 11" xfId="2487"/>
    <cellStyle name="Título 1 4 12" xfId="2488"/>
    <cellStyle name="Título 1 4 13" xfId="2489"/>
    <cellStyle name="Título 1 4 2" xfId="2490"/>
    <cellStyle name="Título 1 4 3" xfId="2491"/>
    <cellStyle name="Título 1 4 4" xfId="2492"/>
    <cellStyle name="Título 1 4 5" xfId="2493"/>
    <cellStyle name="Título 1 4 6" xfId="2494"/>
    <cellStyle name="Título 1 4 7" xfId="2495"/>
    <cellStyle name="Título 1 4 8" xfId="2496"/>
    <cellStyle name="Título 1 4 9" xfId="2497"/>
    <cellStyle name="Título 1 5 10" xfId="2498"/>
    <cellStyle name="Título 1 5 11" xfId="2499"/>
    <cellStyle name="Título 1 5 12" xfId="2500"/>
    <cellStyle name="Título 1 5 2" xfId="2501"/>
    <cellStyle name="Título 1 5 3" xfId="2502"/>
    <cellStyle name="Título 1 5 4" xfId="2503"/>
    <cellStyle name="Título 1 5 5" xfId="2504"/>
    <cellStyle name="Título 1 5 6" xfId="2505"/>
    <cellStyle name="Título 1 5 7" xfId="2506"/>
    <cellStyle name="Título 1 5 8" xfId="2507"/>
    <cellStyle name="Título 1 5 9" xfId="2508"/>
    <cellStyle name="Título 2 2" xfId="2509"/>
    <cellStyle name="Título 2 2 10" xfId="2510"/>
    <cellStyle name="Título 2 2 11" xfId="2511"/>
    <cellStyle name="Título 2 2 12" xfId="2512"/>
    <cellStyle name="Título 2 2 13" xfId="2513"/>
    <cellStyle name="Título 2 2 14" xfId="2514"/>
    <cellStyle name="Título 2 2 2" xfId="2515"/>
    <cellStyle name="Título 2 2 2 2" xfId="2516"/>
    <cellStyle name="Título 2 2 2 2 2" xfId="2517"/>
    <cellStyle name="Título 2 2 2 2 2 2" xfId="2518"/>
    <cellStyle name="Título 2 2 2 3" xfId="2519"/>
    <cellStyle name="Título 2 2 3" xfId="2520"/>
    <cellStyle name="Título 2 2 4" xfId="2521"/>
    <cellStyle name="Título 2 2 5" xfId="2522"/>
    <cellStyle name="Título 2 2 6" xfId="2523"/>
    <cellStyle name="Título 2 2 7" xfId="2524"/>
    <cellStyle name="Título 2 2 8" xfId="2525"/>
    <cellStyle name="Título 2 2 9" xfId="2526"/>
    <cellStyle name="Título 2 3" xfId="2527"/>
    <cellStyle name="Título 2 3 10" xfId="2528"/>
    <cellStyle name="Título 2 3 11" xfId="2529"/>
    <cellStyle name="Título 2 3 12" xfId="2530"/>
    <cellStyle name="Título 2 3 13" xfId="2531"/>
    <cellStyle name="Título 2 3 2" xfId="2532"/>
    <cellStyle name="Título 2 3 3" xfId="2533"/>
    <cellStyle name="Título 2 3 4" xfId="2534"/>
    <cellStyle name="Título 2 3 5" xfId="2535"/>
    <cellStyle name="Título 2 3 6" xfId="2536"/>
    <cellStyle name="Título 2 3 7" xfId="2537"/>
    <cellStyle name="Título 2 3 8" xfId="2538"/>
    <cellStyle name="Título 2 3 9" xfId="2539"/>
    <cellStyle name="Título 2 4" xfId="2540"/>
    <cellStyle name="Título 2 4 10" xfId="2541"/>
    <cellStyle name="Título 2 4 11" xfId="2542"/>
    <cellStyle name="Título 2 4 12" xfId="2543"/>
    <cellStyle name="Título 2 4 13" xfId="2544"/>
    <cellStyle name="Título 2 4 2" xfId="2545"/>
    <cellStyle name="Título 2 4 3" xfId="2546"/>
    <cellStyle name="Título 2 4 4" xfId="2547"/>
    <cellStyle name="Título 2 4 5" xfId="2548"/>
    <cellStyle name="Título 2 4 6" xfId="2549"/>
    <cellStyle name="Título 2 4 7" xfId="2550"/>
    <cellStyle name="Título 2 4 8" xfId="2551"/>
    <cellStyle name="Título 2 4 9" xfId="2552"/>
    <cellStyle name="Título 2 5 10" xfId="2553"/>
    <cellStyle name="Título 2 5 11" xfId="2554"/>
    <cellStyle name="Título 2 5 12" xfId="2555"/>
    <cellStyle name="Título 2 5 2" xfId="2556"/>
    <cellStyle name="Título 2 5 3" xfId="2557"/>
    <cellStyle name="Título 2 5 4" xfId="2558"/>
    <cellStyle name="Título 2 5 5" xfId="2559"/>
    <cellStyle name="Título 2 5 6" xfId="2560"/>
    <cellStyle name="Título 2 5 7" xfId="2561"/>
    <cellStyle name="Título 2 5 8" xfId="2562"/>
    <cellStyle name="Título 2 5 9" xfId="2563"/>
    <cellStyle name="Título 3 2" xfId="2564"/>
    <cellStyle name="Título 3 2 10" xfId="2565"/>
    <cellStyle name="Título 3 2 11" xfId="2566"/>
    <cellStyle name="Título 3 2 12" xfId="2567"/>
    <cellStyle name="Título 3 2 13" xfId="2568"/>
    <cellStyle name="Título 3 2 14" xfId="2569"/>
    <cellStyle name="Título 3 2 2" xfId="2570"/>
    <cellStyle name="Título 3 2 2 2" xfId="2571"/>
    <cellStyle name="Título 3 2 2 2 2" xfId="2572"/>
    <cellStyle name="Título 3 2 2 2 2 2" xfId="2573"/>
    <cellStyle name="Título 3 2 2 3" xfId="2574"/>
    <cellStyle name="Título 3 2 3" xfId="2575"/>
    <cellStyle name="Título 3 2 4" xfId="2576"/>
    <cellStyle name="Título 3 2 5" xfId="2577"/>
    <cellStyle name="Título 3 2 6" xfId="2578"/>
    <cellStyle name="Título 3 2 7" xfId="2579"/>
    <cellStyle name="Título 3 2 8" xfId="2580"/>
    <cellStyle name="Título 3 2 9" xfId="2581"/>
    <cellStyle name="Título 3 3" xfId="2582"/>
    <cellStyle name="Título 3 3 10" xfId="2583"/>
    <cellStyle name="Título 3 3 11" xfId="2584"/>
    <cellStyle name="Título 3 3 12" xfId="2585"/>
    <cellStyle name="Título 3 3 13" xfId="2586"/>
    <cellStyle name="Título 3 3 2" xfId="2587"/>
    <cellStyle name="Título 3 3 3" xfId="2588"/>
    <cellStyle name="Título 3 3 4" xfId="2589"/>
    <cellStyle name="Título 3 3 5" xfId="2590"/>
    <cellStyle name="Título 3 3 6" xfId="2591"/>
    <cellStyle name="Título 3 3 7" xfId="2592"/>
    <cellStyle name="Título 3 3 8" xfId="2593"/>
    <cellStyle name="Título 3 3 9" xfId="2594"/>
    <cellStyle name="Título 3 4" xfId="2595"/>
    <cellStyle name="Título 3 4 10" xfId="2596"/>
    <cellStyle name="Título 3 4 11" xfId="2597"/>
    <cellStyle name="Título 3 4 12" xfId="2598"/>
    <cellStyle name="Título 3 4 13" xfId="2599"/>
    <cellStyle name="Título 3 4 2" xfId="2600"/>
    <cellStyle name="Título 3 4 3" xfId="2601"/>
    <cellStyle name="Título 3 4 4" xfId="2602"/>
    <cellStyle name="Título 3 4 5" xfId="2603"/>
    <cellStyle name="Título 3 4 6" xfId="2604"/>
    <cellStyle name="Título 3 4 7" xfId="2605"/>
    <cellStyle name="Título 3 4 8" xfId="2606"/>
    <cellStyle name="Título 3 4 9" xfId="2607"/>
    <cellStyle name="Título 3 5 10" xfId="2608"/>
    <cellStyle name="Título 3 5 11" xfId="2609"/>
    <cellStyle name="Título 3 5 12" xfId="2610"/>
    <cellStyle name="Título 3 5 2" xfId="2611"/>
    <cellStyle name="Título 3 5 3" xfId="2612"/>
    <cellStyle name="Título 3 5 4" xfId="2613"/>
    <cellStyle name="Título 3 5 5" xfId="2614"/>
    <cellStyle name="Título 3 5 6" xfId="2615"/>
    <cellStyle name="Título 3 5 7" xfId="2616"/>
    <cellStyle name="Título 3 5 8" xfId="2617"/>
    <cellStyle name="Título 3 5 9" xfId="2618"/>
    <cellStyle name="Título 4" xfId="2619"/>
    <cellStyle name="Título 4 10" xfId="2620"/>
    <cellStyle name="Título 4 11" xfId="2621"/>
    <cellStyle name="Título 4 12" xfId="2622"/>
    <cellStyle name="Título 4 13" xfId="2623"/>
    <cellStyle name="Título 4 2" xfId="2624"/>
    <cellStyle name="Título 4 3" xfId="2625"/>
    <cellStyle name="Título 4 4" xfId="2626"/>
    <cellStyle name="Título 4 5" xfId="2627"/>
    <cellStyle name="Título 4 6" xfId="2628"/>
    <cellStyle name="Título 4 7" xfId="2629"/>
    <cellStyle name="Título 4 8" xfId="2630"/>
    <cellStyle name="Título 4 9" xfId="2631"/>
    <cellStyle name="Título 5" xfId="2632"/>
    <cellStyle name="Título 5 10" xfId="2633"/>
    <cellStyle name="Título 5 11" xfId="2634"/>
    <cellStyle name="Título 5 12" xfId="2635"/>
    <cellStyle name="Título 5 13" xfId="2636"/>
    <cellStyle name="Título 5 2" xfId="2637"/>
    <cellStyle name="Título 5 3" xfId="2638"/>
    <cellStyle name="Título 5 4" xfId="2639"/>
    <cellStyle name="Título 5 5" xfId="2640"/>
    <cellStyle name="Título 5 6" xfId="2641"/>
    <cellStyle name="Título 5 7" xfId="2642"/>
    <cellStyle name="Título 5 8" xfId="2643"/>
    <cellStyle name="Título 5 9" xfId="2644"/>
    <cellStyle name="Título 6 10" xfId="2645"/>
    <cellStyle name="Título 6 11" xfId="2646"/>
    <cellStyle name="Título 6 12" xfId="2647"/>
    <cellStyle name="Título 6 13" xfId="2648"/>
    <cellStyle name="Título 6 2" xfId="2649"/>
    <cellStyle name="Título 6 3" xfId="2650"/>
    <cellStyle name="Título 6 4" xfId="2651"/>
    <cellStyle name="Título 6 5" xfId="2652"/>
    <cellStyle name="Título 6 6" xfId="2653"/>
    <cellStyle name="Título 6 7" xfId="2654"/>
    <cellStyle name="Título 6 8" xfId="2655"/>
    <cellStyle name="Título 6 9" xfId="2656"/>
    <cellStyle name="Título 7 10" xfId="2657"/>
    <cellStyle name="Título 7 11" xfId="2658"/>
    <cellStyle name="Título 7 12" xfId="2659"/>
    <cellStyle name="Título 7 2" xfId="2660"/>
    <cellStyle name="Título 7 3" xfId="2661"/>
    <cellStyle name="Título 7 4" xfId="2662"/>
    <cellStyle name="Título 7 5" xfId="2663"/>
    <cellStyle name="Título 7 6" xfId="2664"/>
    <cellStyle name="Título 7 7" xfId="2665"/>
    <cellStyle name="Título 7 8" xfId="2666"/>
    <cellStyle name="Título 7 9" xfId="2667"/>
    <cellStyle name="Total 2" xfId="2668"/>
    <cellStyle name="Total 2 10" xfId="2669"/>
    <cellStyle name="Total 2 11" xfId="2670"/>
    <cellStyle name="Total 2 12" xfId="2671"/>
    <cellStyle name="Total 2 13" xfId="2672"/>
    <cellStyle name="Total 2 14" xfId="2673"/>
    <cellStyle name="Total 2 2" xfId="2674"/>
    <cellStyle name="Total 2 2 2" xfId="2675"/>
    <cellStyle name="Total 2 2 2 2" xfId="2676"/>
    <cellStyle name="Total 2 2 2 2 2" xfId="2677"/>
    <cellStyle name="Total 2 2 3" xfId="2678"/>
    <cellStyle name="Total 2 3" xfId="2679"/>
    <cellStyle name="Total 2 4" xfId="2680"/>
    <cellStyle name="Total 2 5" xfId="2681"/>
    <cellStyle name="Total 2 6" xfId="2682"/>
    <cellStyle name="Total 2 7" xfId="2683"/>
    <cellStyle name="Total 2 8" xfId="2684"/>
    <cellStyle name="Total 2 9" xfId="2685"/>
    <cellStyle name="Total 3" xfId="2686"/>
    <cellStyle name="Total 3 10" xfId="2687"/>
    <cellStyle name="Total 3 11" xfId="2688"/>
    <cellStyle name="Total 3 12" xfId="2689"/>
    <cellStyle name="Total 3 13" xfId="2690"/>
    <cellStyle name="Total 3 2" xfId="2691"/>
    <cellStyle name="Total 3 3" xfId="2692"/>
    <cellStyle name="Total 3 4" xfId="2693"/>
    <cellStyle name="Total 3 5" xfId="2694"/>
    <cellStyle name="Total 3 6" xfId="2695"/>
    <cellStyle name="Total 3 7" xfId="2696"/>
    <cellStyle name="Total 3 8" xfId="2697"/>
    <cellStyle name="Total 3 9" xfId="2698"/>
    <cellStyle name="Total 4" xfId="2699"/>
    <cellStyle name="Total 4 10" xfId="2700"/>
    <cellStyle name="Total 4 11" xfId="2701"/>
    <cellStyle name="Total 4 12" xfId="2702"/>
    <cellStyle name="Total 4 13" xfId="2703"/>
    <cellStyle name="Total 4 2" xfId="2704"/>
    <cellStyle name="Total 4 3" xfId="2705"/>
    <cellStyle name="Total 4 4" xfId="2706"/>
    <cellStyle name="Total 4 5" xfId="2707"/>
    <cellStyle name="Total 4 6" xfId="2708"/>
    <cellStyle name="Total 4 7" xfId="2709"/>
    <cellStyle name="Total 4 8" xfId="2710"/>
    <cellStyle name="Total 4 9" xfId="2711"/>
    <cellStyle name="Total 5 10" xfId="2712"/>
    <cellStyle name="Total 5 11" xfId="2713"/>
    <cellStyle name="Total 5 12" xfId="2714"/>
    <cellStyle name="Total 5 2" xfId="2715"/>
    <cellStyle name="Total 5 3" xfId="2716"/>
    <cellStyle name="Total 5 4" xfId="2717"/>
    <cellStyle name="Total 5 5" xfId="2718"/>
    <cellStyle name="Total 5 6" xfId="2719"/>
    <cellStyle name="Total 5 7" xfId="2720"/>
    <cellStyle name="Total 5 8" xfId="2721"/>
    <cellStyle name="Total 5 9" xfId="2722"/>
    <cellStyle name="Viga" xfId="2723"/>
    <cellStyle name="Warning Text 2" xfId="27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133350</xdr:rowOff>
    </xdr:from>
    <xdr:to>
      <xdr:col>1</xdr:col>
      <xdr:colOff>2253613</xdr:colOff>
      <xdr:row>3</xdr:row>
      <xdr:rowOff>110400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561975" y="133350"/>
          <a:ext cx="1958338" cy="720000"/>
        </a:xfrm>
        <a:prstGeom prst="rect">
          <a:avLst/>
        </a:prstGeom>
      </xdr:spPr>
    </xdr:pic>
    <xdr:clientData/>
  </xdr:twoCellAnchor>
  <xdr:oneCellAnchor>
    <xdr:from>
      <xdr:col>4</xdr:col>
      <xdr:colOff>28575</xdr:colOff>
      <xdr:row>184</xdr:row>
      <xdr:rowOff>38100</xdr:rowOff>
    </xdr:from>
    <xdr:ext cx="3095625" cy="252633"/>
    <xdr:sp macro="" textlink="">
      <xdr:nvSpPr>
        <xdr:cNvPr id="3" name="7 CuadroTexto"/>
        <xdr:cNvSpPr txBox="1"/>
      </xdr:nvSpPr>
      <xdr:spPr>
        <a:xfrm>
          <a:off x="7151158" y="33005183"/>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1</xdr:col>
      <xdr:colOff>1009650</xdr:colOff>
      <xdr:row>184</xdr:row>
      <xdr:rowOff>38100</xdr:rowOff>
    </xdr:from>
    <xdr:ext cx="3095625" cy="252633"/>
    <xdr:sp macro="" textlink="">
      <xdr:nvSpPr>
        <xdr:cNvPr id="4" name="7 CuadroTexto"/>
        <xdr:cNvSpPr txBox="1"/>
      </xdr:nvSpPr>
      <xdr:spPr>
        <a:xfrm>
          <a:off x="1274233" y="33005183"/>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94"/>
  <sheetViews>
    <sheetView showGridLines="0" tabSelected="1" zoomScale="90" zoomScaleNormal="90" zoomScaleSheetLayoutView="80" workbookViewId="0">
      <selection activeCell="F192" sqref="F192"/>
    </sheetView>
  </sheetViews>
  <sheetFormatPr baseColWidth="10" defaultRowHeight="15" x14ac:dyDescent="0.25"/>
  <cols>
    <col min="1" max="1" width="4" customWidth="1"/>
    <col min="2" max="2" width="62.85546875" customWidth="1"/>
    <col min="3" max="8" width="20" customWidth="1"/>
    <col min="9" max="9" width="19" bestFit="1" customWidth="1"/>
    <col min="10" max="10" width="17.85546875" bestFit="1" customWidth="1"/>
    <col min="11" max="13" width="18.85546875" bestFit="1" customWidth="1"/>
    <col min="14" max="14" width="15.140625" bestFit="1" customWidth="1"/>
  </cols>
  <sheetData>
    <row r="1" spans="1:14" s="2" customFormat="1" ht="19.5" customHeight="1" x14ac:dyDescent="0.55000000000000004">
      <c r="A1" s="1" t="s">
        <v>0</v>
      </c>
      <c r="B1" s="1"/>
      <c r="C1" s="1"/>
      <c r="D1" s="1"/>
      <c r="E1" s="1"/>
      <c r="F1" s="1"/>
      <c r="G1" s="1"/>
      <c r="H1" s="1"/>
    </row>
    <row r="2" spans="1:14" s="2" customFormat="1" ht="19.5" customHeight="1" x14ac:dyDescent="0.55000000000000004">
      <c r="A2" s="1" t="s">
        <v>1</v>
      </c>
      <c r="B2" s="1"/>
      <c r="C2" s="1"/>
      <c r="D2" s="1"/>
      <c r="E2" s="1"/>
      <c r="F2" s="1"/>
      <c r="G2" s="1"/>
      <c r="H2" s="1"/>
    </row>
    <row r="3" spans="1:14" s="2" customFormat="1" ht="19.5" customHeight="1" x14ac:dyDescent="0.55000000000000004">
      <c r="A3" s="1" t="s">
        <v>2</v>
      </c>
      <c r="B3" s="1"/>
      <c r="C3" s="1"/>
      <c r="D3" s="1"/>
      <c r="E3" s="1"/>
      <c r="F3" s="1"/>
      <c r="G3" s="1"/>
      <c r="H3" s="1"/>
    </row>
    <row r="4" spans="1:14" s="2" customFormat="1" ht="18" customHeight="1" x14ac:dyDescent="0.55000000000000004">
      <c r="A4" s="3" t="s">
        <v>3</v>
      </c>
      <c r="B4" s="3"/>
      <c r="C4" s="3"/>
      <c r="D4" s="3"/>
      <c r="E4" s="3"/>
      <c r="F4" s="3"/>
      <c r="G4" s="3"/>
      <c r="H4" s="3"/>
    </row>
    <row r="5" spans="1:14" s="6" customFormat="1" ht="5.0999999999999996" customHeight="1" x14ac:dyDescent="0.45">
      <c r="A5" s="4"/>
      <c r="B5" s="5"/>
      <c r="C5" s="5"/>
      <c r="D5" s="5"/>
      <c r="E5" s="5"/>
      <c r="F5" s="5"/>
      <c r="G5" s="5"/>
      <c r="H5" s="5"/>
    </row>
    <row r="6" spans="1:14" s="13" customFormat="1" ht="24" x14ac:dyDescent="0.55000000000000004">
      <c r="A6" s="7" t="s">
        <v>4</v>
      </c>
      <c r="B6" s="8"/>
      <c r="C6" s="9" t="s">
        <v>5</v>
      </c>
      <c r="D6" s="10"/>
      <c r="E6" s="10"/>
      <c r="F6" s="10"/>
      <c r="G6" s="11"/>
      <c r="H6" s="12" t="s">
        <v>6</v>
      </c>
    </row>
    <row r="7" spans="1:14" s="13" customFormat="1" ht="24" x14ac:dyDescent="0.55000000000000004">
      <c r="A7" s="14"/>
      <c r="B7" s="15"/>
      <c r="C7" s="16" t="s">
        <v>7</v>
      </c>
      <c r="D7" s="17" t="s">
        <v>8</v>
      </c>
      <c r="E7" s="16" t="s">
        <v>9</v>
      </c>
      <c r="F7" s="16" t="s">
        <v>10</v>
      </c>
      <c r="G7" s="16" t="s">
        <v>11</v>
      </c>
      <c r="H7" s="18"/>
    </row>
    <row r="8" spans="1:14" s="13" customFormat="1" ht="24" x14ac:dyDescent="0.55000000000000004">
      <c r="A8" s="19"/>
      <c r="B8" s="20"/>
      <c r="C8" s="21"/>
      <c r="D8" s="22" t="s">
        <v>12</v>
      </c>
      <c r="E8" s="21"/>
      <c r="F8" s="21"/>
      <c r="G8" s="21"/>
      <c r="H8" s="23"/>
    </row>
    <row r="9" spans="1:14" s="29" customFormat="1" ht="3" customHeight="1" x14ac:dyDescent="0.2">
      <c r="A9" s="24"/>
      <c r="B9" s="25"/>
      <c r="C9" s="26"/>
      <c r="D9" s="27"/>
      <c r="E9" s="26"/>
      <c r="F9" s="26"/>
      <c r="G9" s="26"/>
      <c r="H9" s="28"/>
    </row>
    <row r="10" spans="1:14" s="34" customFormat="1" ht="14.25" customHeight="1" x14ac:dyDescent="0.25">
      <c r="A10" s="30" t="s">
        <v>13</v>
      </c>
      <c r="B10" s="31"/>
      <c r="C10" s="32">
        <f t="shared" ref="C10:H10" si="0">C12+C21+C33+C45+C56+C67+C72+C82+C87</f>
        <v>36871543592</v>
      </c>
      <c r="D10" s="32">
        <f t="shared" si="0"/>
        <v>3009961040.3399992</v>
      </c>
      <c r="E10" s="32">
        <f t="shared" si="0"/>
        <v>39881504632.340004</v>
      </c>
      <c r="F10" s="32">
        <f t="shared" si="0"/>
        <v>39617732851.790001</v>
      </c>
      <c r="G10" s="32">
        <f t="shared" si="0"/>
        <v>38817291552.93</v>
      </c>
      <c r="H10" s="33">
        <f t="shared" si="0"/>
        <v>263771780.55000037</v>
      </c>
    </row>
    <row r="11" spans="1:14" s="34" customFormat="1" ht="6" customHeight="1" x14ac:dyDescent="0.25">
      <c r="A11" s="35"/>
      <c r="B11" s="36"/>
      <c r="C11" s="32"/>
      <c r="D11" s="32"/>
      <c r="E11" s="32"/>
      <c r="F11" s="32"/>
      <c r="G11" s="32"/>
      <c r="H11" s="33"/>
    </row>
    <row r="12" spans="1:14" s="34" customFormat="1" x14ac:dyDescent="0.25">
      <c r="A12" s="30" t="s">
        <v>14</v>
      </c>
      <c r="B12" s="31"/>
      <c r="C12" s="32">
        <f t="shared" ref="C12:H12" si="1">SUM(C13:C19)</f>
        <v>10646759445.76</v>
      </c>
      <c r="D12" s="32">
        <f t="shared" si="1"/>
        <v>-883843789.21999979</v>
      </c>
      <c r="E12" s="32">
        <f t="shared" si="1"/>
        <v>9762915656.5400009</v>
      </c>
      <c r="F12" s="32">
        <f t="shared" si="1"/>
        <v>9751231455.6399994</v>
      </c>
      <c r="G12" s="32">
        <f t="shared" si="1"/>
        <v>9747086972.539999</v>
      </c>
      <c r="H12" s="33">
        <f t="shared" si="1"/>
        <v>11684200.900000244</v>
      </c>
      <c r="I12" s="37"/>
      <c r="J12" s="37"/>
      <c r="K12" s="37"/>
      <c r="L12" s="37"/>
      <c r="M12" s="37"/>
      <c r="N12" s="37"/>
    </row>
    <row r="13" spans="1:14" s="34" customFormat="1" x14ac:dyDescent="0.25">
      <c r="A13" s="38"/>
      <c r="B13" s="39" t="s">
        <v>15</v>
      </c>
      <c r="C13" s="40">
        <v>3613702794.4499998</v>
      </c>
      <c r="D13" s="41">
        <v>-180326814.1699996</v>
      </c>
      <c r="E13" s="42">
        <f t="shared" ref="E13:E19" si="2">C13+D13</f>
        <v>3433375980.2800002</v>
      </c>
      <c r="F13" s="40">
        <v>3433342521.8699999</v>
      </c>
      <c r="G13" s="41">
        <v>3433342521.8699999</v>
      </c>
      <c r="H13" s="43">
        <f t="shared" ref="H13:H19" si="3">E13-F13</f>
        <v>33458.410000324249</v>
      </c>
    </row>
    <row r="14" spans="1:14" s="34" customFormat="1" x14ac:dyDescent="0.25">
      <c r="A14" s="38"/>
      <c r="B14" s="39" t="s">
        <v>16</v>
      </c>
      <c r="C14" s="40">
        <v>50915194</v>
      </c>
      <c r="D14" s="41">
        <v>122804260.06999999</v>
      </c>
      <c r="E14" s="42">
        <f t="shared" si="2"/>
        <v>173719454.06999999</v>
      </c>
      <c r="F14" s="40">
        <v>173676838.72</v>
      </c>
      <c r="G14" s="41">
        <v>173676838.72</v>
      </c>
      <c r="H14" s="43">
        <f t="shared" si="3"/>
        <v>42615.34999999404</v>
      </c>
    </row>
    <row r="15" spans="1:14" s="34" customFormat="1" x14ac:dyDescent="0.25">
      <c r="A15" s="38"/>
      <c r="B15" s="39" t="s">
        <v>17</v>
      </c>
      <c r="C15" s="40">
        <v>2935373094.0599999</v>
      </c>
      <c r="D15" s="41">
        <v>-321689785.28999996</v>
      </c>
      <c r="E15" s="42">
        <f t="shared" si="2"/>
        <v>2613683308.77</v>
      </c>
      <c r="F15" s="40">
        <v>2603773808.52</v>
      </c>
      <c r="G15" s="41">
        <v>2603773808.52</v>
      </c>
      <c r="H15" s="43">
        <f t="shared" si="3"/>
        <v>9909500.25</v>
      </c>
    </row>
    <row r="16" spans="1:14" s="34" customFormat="1" x14ac:dyDescent="0.25">
      <c r="A16" s="38"/>
      <c r="B16" s="39" t="s">
        <v>18</v>
      </c>
      <c r="C16" s="40">
        <v>1002018308.35</v>
      </c>
      <c r="D16" s="41">
        <v>-6539763.25</v>
      </c>
      <c r="E16" s="42">
        <f t="shared" si="2"/>
        <v>995478545.10000002</v>
      </c>
      <c r="F16" s="40">
        <v>994983805.63</v>
      </c>
      <c r="G16" s="41">
        <v>994836467.23000002</v>
      </c>
      <c r="H16" s="43">
        <f t="shared" si="3"/>
        <v>494739.47000002861</v>
      </c>
    </row>
    <row r="17" spans="1:8" s="34" customFormat="1" x14ac:dyDescent="0.25">
      <c r="A17" s="38"/>
      <c r="B17" s="39" t="s">
        <v>19</v>
      </c>
      <c r="C17" s="40">
        <v>2504852059.4200001</v>
      </c>
      <c r="D17" s="41">
        <v>-413854431.69000006</v>
      </c>
      <c r="E17" s="42">
        <f t="shared" si="2"/>
        <v>2090997627.73</v>
      </c>
      <c r="F17" s="40">
        <v>2089798559.9300001</v>
      </c>
      <c r="G17" s="41">
        <v>2085801415.23</v>
      </c>
      <c r="H17" s="43">
        <f t="shared" si="3"/>
        <v>1199067.7999999523</v>
      </c>
    </row>
    <row r="18" spans="1:8" s="34" customFormat="1" x14ac:dyDescent="0.25">
      <c r="A18" s="38"/>
      <c r="B18" s="39" t="s">
        <v>20</v>
      </c>
      <c r="C18" s="40">
        <v>78750000</v>
      </c>
      <c r="D18" s="41">
        <v>-78750000</v>
      </c>
      <c r="E18" s="42">
        <f t="shared" si="2"/>
        <v>0</v>
      </c>
      <c r="F18" s="40">
        <v>0</v>
      </c>
      <c r="G18" s="41">
        <v>0</v>
      </c>
      <c r="H18" s="43">
        <f t="shared" si="3"/>
        <v>0</v>
      </c>
    </row>
    <row r="19" spans="1:8" s="34" customFormat="1" x14ac:dyDescent="0.25">
      <c r="A19" s="38"/>
      <c r="B19" s="39" t="s">
        <v>21</v>
      </c>
      <c r="C19" s="40">
        <v>461147995.48000002</v>
      </c>
      <c r="D19" s="41">
        <v>-5487254.8900000453</v>
      </c>
      <c r="E19" s="42">
        <f t="shared" si="2"/>
        <v>455660740.58999997</v>
      </c>
      <c r="F19" s="40">
        <v>455655920.97000003</v>
      </c>
      <c r="G19" s="41">
        <v>455655920.97000003</v>
      </c>
      <c r="H19" s="43">
        <f t="shared" si="3"/>
        <v>4819.6199999451637</v>
      </c>
    </row>
    <row r="20" spans="1:8" s="34" customFormat="1" ht="6.75" customHeight="1" x14ac:dyDescent="0.25">
      <c r="A20" s="38"/>
      <c r="B20" s="39"/>
      <c r="C20" s="42"/>
      <c r="D20" s="42"/>
      <c r="E20" s="42"/>
      <c r="F20" s="42"/>
      <c r="G20" s="42"/>
      <c r="H20" s="43"/>
    </row>
    <row r="21" spans="1:8" s="34" customFormat="1" x14ac:dyDescent="0.25">
      <c r="A21" s="30" t="s">
        <v>22</v>
      </c>
      <c r="B21" s="31"/>
      <c r="C21" s="32">
        <f t="shared" ref="C21:H21" si="4">SUM(C22:C31)</f>
        <v>689041613.13999999</v>
      </c>
      <c r="D21" s="32">
        <f t="shared" si="4"/>
        <v>65014554.48999998</v>
      </c>
      <c r="E21" s="32">
        <f t="shared" si="4"/>
        <v>754056167.63</v>
      </c>
      <c r="F21" s="32">
        <f t="shared" si="4"/>
        <v>751657574.75999999</v>
      </c>
      <c r="G21" s="32">
        <f t="shared" si="4"/>
        <v>680297712.52999997</v>
      </c>
      <c r="H21" s="33">
        <f t="shared" si="4"/>
        <v>2398592.8700000104</v>
      </c>
    </row>
    <row r="22" spans="1:8" s="34" customFormat="1" x14ac:dyDescent="0.25">
      <c r="A22" s="44"/>
      <c r="B22" s="39" t="s">
        <v>23</v>
      </c>
      <c r="C22" s="40">
        <v>272912632.87</v>
      </c>
      <c r="D22" s="41">
        <v>33498348.709999979</v>
      </c>
      <c r="E22" s="42">
        <f t="shared" ref="E22:E31" si="5">C22+D22</f>
        <v>306410981.57999998</v>
      </c>
      <c r="F22" s="40">
        <v>305669846.58999997</v>
      </c>
      <c r="G22" s="41">
        <v>266372093.86000001</v>
      </c>
      <c r="H22" s="43">
        <f t="shared" ref="H22:H31" si="6">E22-F22</f>
        <v>741134.99000000954</v>
      </c>
    </row>
    <row r="23" spans="1:8" s="34" customFormat="1" x14ac:dyDescent="0.25">
      <c r="A23" s="44"/>
      <c r="B23" s="39" t="s">
        <v>24</v>
      </c>
      <c r="C23" s="45"/>
      <c r="D23" s="45">
        <v>0</v>
      </c>
      <c r="E23" s="45">
        <f t="shared" si="5"/>
        <v>0</v>
      </c>
      <c r="F23" s="45"/>
      <c r="G23" s="45"/>
      <c r="H23" s="46">
        <f t="shared" si="6"/>
        <v>0</v>
      </c>
    </row>
    <row r="24" spans="1:8" s="34" customFormat="1" x14ac:dyDescent="0.25">
      <c r="A24" s="38"/>
      <c r="B24" s="39" t="s">
        <v>25</v>
      </c>
      <c r="C24" s="40">
        <v>182724075.80000001</v>
      </c>
      <c r="D24" s="41">
        <v>-40107581.969999999</v>
      </c>
      <c r="E24" s="42">
        <f t="shared" si="5"/>
        <v>142616493.83000001</v>
      </c>
      <c r="F24" s="40">
        <v>141425811.83000001</v>
      </c>
      <c r="G24" s="41">
        <v>119853075.31999999</v>
      </c>
      <c r="H24" s="43">
        <f t="shared" si="6"/>
        <v>1190682</v>
      </c>
    </row>
    <row r="25" spans="1:8" s="34" customFormat="1" x14ac:dyDescent="0.25">
      <c r="A25" s="38"/>
      <c r="B25" s="39" t="s">
        <v>26</v>
      </c>
      <c r="C25" s="40">
        <v>200000.03</v>
      </c>
      <c r="D25" s="41">
        <v>-200000.03</v>
      </c>
      <c r="E25" s="42">
        <f t="shared" si="5"/>
        <v>0</v>
      </c>
      <c r="F25" s="40">
        <v>0</v>
      </c>
      <c r="G25" s="41">
        <v>0</v>
      </c>
      <c r="H25" s="43">
        <f t="shared" si="6"/>
        <v>0</v>
      </c>
    </row>
    <row r="26" spans="1:8" s="34" customFormat="1" x14ac:dyDescent="0.25">
      <c r="A26" s="38"/>
      <c r="B26" s="39" t="s">
        <v>27</v>
      </c>
      <c r="C26" s="40">
        <v>11357227.75</v>
      </c>
      <c r="D26" s="41">
        <v>424863.26999999955</v>
      </c>
      <c r="E26" s="42">
        <f t="shared" si="5"/>
        <v>11782091.02</v>
      </c>
      <c r="F26" s="40">
        <v>11686873.42</v>
      </c>
      <c r="G26" s="41">
        <v>10523833.359999999</v>
      </c>
      <c r="H26" s="43">
        <f t="shared" si="6"/>
        <v>95217.599999999627</v>
      </c>
    </row>
    <row r="27" spans="1:8" s="34" customFormat="1" x14ac:dyDescent="0.25">
      <c r="A27" s="38"/>
      <c r="B27" s="39" t="s">
        <v>28</v>
      </c>
      <c r="C27" s="40">
        <v>21479263.739999998</v>
      </c>
      <c r="D27" s="41">
        <v>-9429895.209999999</v>
      </c>
      <c r="E27" s="42">
        <f t="shared" si="5"/>
        <v>12049368.529999999</v>
      </c>
      <c r="F27" s="40">
        <v>12049368.529999999</v>
      </c>
      <c r="G27" s="41">
        <v>12011555.93</v>
      </c>
      <c r="H27" s="43">
        <f t="shared" si="6"/>
        <v>0</v>
      </c>
    </row>
    <row r="28" spans="1:8" s="34" customFormat="1" x14ac:dyDescent="0.25">
      <c r="A28" s="38"/>
      <c r="B28" s="39" t="s">
        <v>29</v>
      </c>
      <c r="C28" s="40">
        <v>141357102.91</v>
      </c>
      <c r="D28" s="41">
        <v>22140226.310000002</v>
      </c>
      <c r="E28" s="42">
        <f t="shared" si="5"/>
        <v>163497329.22</v>
      </c>
      <c r="F28" s="40">
        <v>163200895.94</v>
      </c>
      <c r="G28" s="41">
        <v>154996545.50999999</v>
      </c>
      <c r="H28" s="43">
        <f t="shared" si="6"/>
        <v>296433.28000000119</v>
      </c>
    </row>
    <row r="29" spans="1:8" s="34" customFormat="1" x14ac:dyDescent="0.25">
      <c r="A29" s="38"/>
      <c r="B29" s="39" t="s">
        <v>30</v>
      </c>
      <c r="C29" s="40">
        <v>2340954.42</v>
      </c>
      <c r="D29" s="41">
        <v>2491399.1900000004</v>
      </c>
      <c r="E29" s="42">
        <f t="shared" si="5"/>
        <v>4832353.6100000003</v>
      </c>
      <c r="F29" s="40">
        <v>4790013.6100000003</v>
      </c>
      <c r="G29" s="41">
        <v>4769280.7300000004</v>
      </c>
      <c r="H29" s="43">
        <f t="shared" si="6"/>
        <v>42340</v>
      </c>
    </row>
    <row r="30" spans="1:8" s="34" customFormat="1" x14ac:dyDescent="0.25">
      <c r="A30" s="38"/>
      <c r="B30" s="39" t="s">
        <v>31</v>
      </c>
      <c r="C30" s="40">
        <v>2442246.4900000002</v>
      </c>
      <c r="D30" s="41">
        <v>2887697.1499999994</v>
      </c>
      <c r="E30" s="42">
        <f t="shared" si="5"/>
        <v>5329943.6399999997</v>
      </c>
      <c r="F30" s="40">
        <v>5329943.6399999997</v>
      </c>
      <c r="G30" s="41">
        <v>5329943.6399999997</v>
      </c>
      <c r="H30" s="43">
        <f t="shared" si="6"/>
        <v>0</v>
      </c>
    </row>
    <row r="31" spans="1:8" s="34" customFormat="1" x14ac:dyDescent="0.25">
      <c r="A31" s="38"/>
      <c r="B31" s="39" t="s">
        <v>32</v>
      </c>
      <c r="C31" s="40">
        <v>54228109.130000003</v>
      </c>
      <c r="D31" s="41">
        <v>53309497.07</v>
      </c>
      <c r="E31" s="42">
        <f t="shared" si="5"/>
        <v>107537606.2</v>
      </c>
      <c r="F31" s="40">
        <v>107504821.2</v>
      </c>
      <c r="G31" s="41">
        <v>106441384.18000001</v>
      </c>
      <c r="H31" s="43">
        <f t="shared" si="6"/>
        <v>32785</v>
      </c>
    </row>
    <row r="32" spans="1:8" s="34" customFormat="1" ht="4.5" customHeight="1" x14ac:dyDescent="0.25">
      <c r="A32" s="38"/>
      <c r="B32" s="39"/>
      <c r="C32" s="42"/>
      <c r="D32" s="42"/>
      <c r="E32" s="42"/>
      <c r="F32" s="42"/>
      <c r="G32" s="42"/>
      <c r="H32" s="43"/>
    </row>
    <row r="33" spans="1:8" s="34" customFormat="1" x14ac:dyDescent="0.25">
      <c r="A33" s="30" t="s">
        <v>33</v>
      </c>
      <c r="B33" s="31"/>
      <c r="C33" s="32">
        <f t="shared" ref="C33:H33" si="7">SUM(C34:C43)</f>
        <v>2591400942.5999999</v>
      </c>
      <c r="D33" s="32">
        <f t="shared" si="7"/>
        <v>814875122.84000003</v>
      </c>
      <c r="E33" s="32">
        <f t="shared" si="7"/>
        <v>3406276065.4400001</v>
      </c>
      <c r="F33" s="32">
        <f t="shared" si="7"/>
        <v>3381611907.6999998</v>
      </c>
      <c r="G33" s="32">
        <f t="shared" si="7"/>
        <v>3176259004.1500001</v>
      </c>
      <c r="H33" s="33">
        <f t="shared" si="7"/>
        <v>24664157.740000099</v>
      </c>
    </row>
    <row r="34" spans="1:8" s="34" customFormat="1" x14ac:dyDescent="0.25">
      <c r="A34" s="38"/>
      <c r="B34" s="39" t="s">
        <v>34</v>
      </c>
      <c r="C34" s="40">
        <v>306957118.74000001</v>
      </c>
      <c r="D34" s="41">
        <v>-76219149.930000007</v>
      </c>
      <c r="E34" s="42">
        <f t="shared" ref="E34:E43" si="8">C34+D34</f>
        <v>230737968.81</v>
      </c>
      <c r="F34" s="40">
        <v>228000660.44999999</v>
      </c>
      <c r="G34" s="41">
        <v>194697892.68000001</v>
      </c>
      <c r="H34" s="43">
        <f t="shared" ref="H34:H43" si="9">E34-F34</f>
        <v>2737308.3600000143</v>
      </c>
    </row>
    <row r="35" spans="1:8" s="34" customFormat="1" x14ac:dyDescent="0.25">
      <c r="A35" s="38"/>
      <c r="B35" s="39" t="s">
        <v>35</v>
      </c>
      <c r="C35" s="40">
        <v>127243595.39</v>
      </c>
      <c r="D35" s="41">
        <v>100666302.88000001</v>
      </c>
      <c r="E35" s="42">
        <f t="shared" si="8"/>
        <v>227909898.27000001</v>
      </c>
      <c r="F35" s="40">
        <v>213611966.34</v>
      </c>
      <c r="G35" s="41">
        <v>183186984.15000001</v>
      </c>
      <c r="H35" s="43">
        <f t="shared" si="9"/>
        <v>14297931.930000007</v>
      </c>
    </row>
    <row r="36" spans="1:8" s="34" customFormat="1" x14ac:dyDescent="0.25">
      <c r="A36" s="38"/>
      <c r="B36" s="39" t="s">
        <v>36</v>
      </c>
      <c r="C36" s="40">
        <v>346115067.22000003</v>
      </c>
      <c r="D36" s="41">
        <v>200373882.61000001</v>
      </c>
      <c r="E36" s="42">
        <f t="shared" si="8"/>
        <v>546488949.83000004</v>
      </c>
      <c r="F36" s="40">
        <v>543818308.03999996</v>
      </c>
      <c r="G36" s="41">
        <v>526647737.72000003</v>
      </c>
      <c r="H36" s="43">
        <f t="shared" si="9"/>
        <v>2670641.7900000811</v>
      </c>
    </row>
    <row r="37" spans="1:8" s="34" customFormat="1" x14ac:dyDescent="0.25">
      <c r="A37" s="38"/>
      <c r="B37" s="39" t="s">
        <v>37</v>
      </c>
      <c r="C37" s="40">
        <v>305664595.86000001</v>
      </c>
      <c r="D37" s="41">
        <v>-97655221.76000002</v>
      </c>
      <c r="E37" s="42">
        <f t="shared" si="8"/>
        <v>208009374.09999999</v>
      </c>
      <c r="F37" s="40">
        <v>204575589.33000001</v>
      </c>
      <c r="G37" s="41">
        <v>200490421.38999999</v>
      </c>
      <c r="H37" s="43">
        <f t="shared" si="9"/>
        <v>3433784.7699999809</v>
      </c>
    </row>
    <row r="38" spans="1:8" s="34" customFormat="1" x14ac:dyDescent="0.25">
      <c r="A38" s="44"/>
      <c r="B38" s="39" t="s">
        <v>38</v>
      </c>
      <c r="C38" s="40">
        <v>217538791.80000001</v>
      </c>
      <c r="D38" s="41">
        <v>2918434.099999994</v>
      </c>
      <c r="E38" s="42">
        <f t="shared" si="8"/>
        <v>220457225.90000001</v>
      </c>
      <c r="F38" s="40">
        <v>219677929.19999999</v>
      </c>
      <c r="G38" s="41">
        <v>213229463.38</v>
      </c>
      <c r="H38" s="43">
        <f t="shared" si="9"/>
        <v>779296.70000001788</v>
      </c>
    </row>
    <row r="39" spans="1:8" s="34" customFormat="1" x14ac:dyDescent="0.25">
      <c r="A39" s="44"/>
      <c r="B39" s="39" t="s">
        <v>39</v>
      </c>
      <c r="C39" s="45"/>
      <c r="D39" s="45">
        <v>0</v>
      </c>
      <c r="E39" s="45">
        <f t="shared" si="8"/>
        <v>0</v>
      </c>
      <c r="F39" s="45"/>
      <c r="G39" s="45"/>
      <c r="H39" s="46">
        <f t="shared" si="9"/>
        <v>0</v>
      </c>
    </row>
    <row r="40" spans="1:8" s="34" customFormat="1" x14ac:dyDescent="0.25">
      <c r="A40" s="38"/>
      <c r="B40" s="39" t="s">
        <v>40</v>
      </c>
      <c r="C40" s="40">
        <v>14281347.289999999</v>
      </c>
      <c r="D40" s="41">
        <v>472785552.5</v>
      </c>
      <c r="E40" s="42">
        <f t="shared" si="8"/>
        <v>487066899.79000002</v>
      </c>
      <c r="F40" s="40">
        <v>487066899.79000002</v>
      </c>
      <c r="G40" s="41">
        <v>487066899.79000002</v>
      </c>
      <c r="H40" s="43">
        <f t="shared" si="9"/>
        <v>0</v>
      </c>
    </row>
    <row r="41" spans="1:8" s="34" customFormat="1" x14ac:dyDescent="0.25">
      <c r="A41" s="38"/>
      <c r="B41" s="39" t="s">
        <v>41</v>
      </c>
      <c r="C41" s="40">
        <v>472578465.56999999</v>
      </c>
      <c r="D41" s="41">
        <v>144727740.10999995</v>
      </c>
      <c r="E41" s="42">
        <f t="shared" si="8"/>
        <v>617306205.67999995</v>
      </c>
      <c r="F41" s="40">
        <v>617193517.29999995</v>
      </c>
      <c r="G41" s="41">
        <v>602667213.26999998</v>
      </c>
      <c r="H41" s="43">
        <f t="shared" si="9"/>
        <v>112688.37999999523</v>
      </c>
    </row>
    <row r="42" spans="1:8" s="34" customFormat="1" x14ac:dyDescent="0.25">
      <c r="A42" s="38"/>
      <c r="B42" s="39" t="s">
        <v>42</v>
      </c>
      <c r="C42" s="40">
        <v>42196280.469999999</v>
      </c>
      <c r="D42" s="41">
        <v>42852355.070000008</v>
      </c>
      <c r="E42" s="42">
        <f t="shared" si="8"/>
        <v>85048635.540000007</v>
      </c>
      <c r="F42" s="40">
        <v>84416129.730000004</v>
      </c>
      <c r="G42" s="41">
        <v>79099953.25</v>
      </c>
      <c r="H42" s="43">
        <f t="shared" si="9"/>
        <v>632505.81000000238</v>
      </c>
    </row>
    <row r="43" spans="1:8" s="34" customFormat="1" x14ac:dyDescent="0.25">
      <c r="A43" s="38"/>
      <c r="B43" s="39" t="s">
        <v>43</v>
      </c>
      <c r="C43" s="40">
        <v>758825680.25999999</v>
      </c>
      <c r="D43" s="41">
        <v>24425227.25999999</v>
      </c>
      <c r="E43" s="42">
        <f t="shared" si="8"/>
        <v>783250907.51999998</v>
      </c>
      <c r="F43" s="40">
        <v>783250907.51999998</v>
      </c>
      <c r="G43" s="41">
        <v>689172438.51999998</v>
      </c>
      <c r="H43" s="43">
        <f t="shared" si="9"/>
        <v>0</v>
      </c>
    </row>
    <row r="44" spans="1:8" s="34" customFormat="1" ht="4.5" customHeight="1" x14ac:dyDescent="0.25">
      <c r="A44" s="38"/>
      <c r="B44" s="39"/>
      <c r="C44" s="42"/>
      <c r="D44" s="42"/>
      <c r="E44" s="42"/>
      <c r="F44" s="42"/>
      <c r="G44" s="42"/>
      <c r="H44" s="43"/>
    </row>
    <row r="45" spans="1:8" s="34" customFormat="1" x14ac:dyDescent="0.25">
      <c r="A45" s="30" t="s">
        <v>44</v>
      </c>
      <c r="B45" s="31"/>
      <c r="C45" s="32">
        <f t="shared" ref="C45:H45" si="10">SUM(C46:C54)</f>
        <v>12681503677.9</v>
      </c>
      <c r="D45" s="32">
        <f t="shared" si="10"/>
        <v>227588260.08999956</v>
      </c>
      <c r="E45" s="32">
        <f t="shared" si="10"/>
        <v>12909091937.99</v>
      </c>
      <c r="F45" s="32">
        <f t="shared" si="10"/>
        <v>12907519444.860001</v>
      </c>
      <c r="G45" s="32">
        <f t="shared" si="10"/>
        <v>12896009132.769999</v>
      </c>
      <c r="H45" s="33">
        <f t="shared" si="10"/>
        <v>1572493.1300001144</v>
      </c>
    </row>
    <row r="46" spans="1:8" s="34" customFormat="1" x14ac:dyDescent="0.25">
      <c r="A46" s="38"/>
      <c r="B46" s="39" t="s">
        <v>45</v>
      </c>
      <c r="C46" s="40">
        <v>10928950891.280001</v>
      </c>
      <c r="D46" s="41">
        <v>378024944.47999954</v>
      </c>
      <c r="E46" s="42">
        <f t="shared" ref="E46:E54" si="11">C46+D46</f>
        <v>11306975835.76</v>
      </c>
      <c r="F46" s="40">
        <v>11306975835.76</v>
      </c>
      <c r="G46" s="41">
        <v>11305982043.82</v>
      </c>
      <c r="H46" s="43">
        <f t="shared" ref="H46:H54" si="12">E46-F46</f>
        <v>0</v>
      </c>
    </row>
    <row r="47" spans="1:8" s="34" customFormat="1" x14ac:dyDescent="0.25">
      <c r="A47" s="38"/>
      <c r="B47" s="39" t="s">
        <v>46</v>
      </c>
      <c r="C47" s="40"/>
      <c r="D47" s="41">
        <v>0</v>
      </c>
      <c r="E47" s="42">
        <f t="shared" si="11"/>
        <v>0</v>
      </c>
      <c r="F47" s="40"/>
      <c r="G47" s="41"/>
      <c r="H47" s="43">
        <f t="shared" si="12"/>
        <v>0</v>
      </c>
    </row>
    <row r="48" spans="1:8" s="34" customFormat="1" x14ac:dyDescent="0.25">
      <c r="A48" s="38"/>
      <c r="B48" s="39" t="s">
        <v>47</v>
      </c>
      <c r="C48" s="40">
        <v>218024626.96000001</v>
      </c>
      <c r="D48" s="41">
        <v>50771233.789999992</v>
      </c>
      <c r="E48" s="42">
        <f t="shared" si="11"/>
        <v>268795860.75</v>
      </c>
      <c r="F48" s="40">
        <v>268795860.75</v>
      </c>
      <c r="G48" s="41">
        <v>268795860.75</v>
      </c>
      <c r="H48" s="43">
        <f t="shared" si="12"/>
        <v>0</v>
      </c>
    </row>
    <row r="49" spans="1:8" s="34" customFormat="1" x14ac:dyDescent="0.25">
      <c r="A49" s="38"/>
      <c r="B49" s="39" t="s">
        <v>48</v>
      </c>
      <c r="C49" s="40">
        <v>1443879644.97</v>
      </c>
      <c r="D49" s="41">
        <v>-214851512.31999993</v>
      </c>
      <c r="E49" s="42">
        <f t="shared" si="11"/>
        <v>1229028132.6500001</v>
      </c>
      <c r="F49" s="40">
        <v>1227455639.52</v>
      </c>
      <c r="G49" s="41">
        <v>1216939119.3699999</v>
      </c>
      <c r="H49" s="43">
        <f t="shared" si="12"/>
        <v>1572493.1300001144</v>
      </c>
    </row>
    <row r="50" spans="1:8" s="34" customFormat="1" x14ac:dyDescent="0.25">
      <c r="A50" s="38"/>
      <c r="B50" s="39" t="s">
        <v>49</v>
      </c>
      <c r="C50" s="40">
        <v>90648514.689999998</v>
      </c>
      <c r="D50" s="41">
        <v>9270766.1400000006</v>
      </c>
      <c r="E50" s="42">
        <f t="shared" si="11"/>
        <v>99919280.829999998</v>
      </c>
      <c r="F50" s="40">
        <v>99919280.829999998</v>
      </c>
      <c r="G50" s="41">
        <v>99919280.829999998</v>
      </c>
      <c r="H50" s="43">
        <f t="shared" si="12"/>
        <v>0</v>
      </c>
    </row>
    <row r="51" spans="1:8" s="34" customFormat="1" x14ac:dyDescent="0.25">
      <c r="A51" s="47"/>
      <c r="B51" s="48" t="s">
        <v>50</v>
      </c>
      <c r="C51" s="49">
        <v>0</v>
      </c>
      <c r="D51" s="50">
        <v>4372828</v>
      </c>
      <c r="E51" s="51">
        <f t="shared" si="11"/>
        <v>4372828</v>
      </c>
      <c r="F51" s="49">
        <v>4372828</v>
      </c>
      <c r="G51" s="50">
        <v>4372828</v>
      </c>
      <c r="H51" s="52">
        <f t="shared" si="12"/>
        <v>0</v>
      </c>
    </row>
    <row r="52" spans="1:8" s="34" customFormat="1" x14ac:dyDescent="0.25">
      <c r="A52" s="53"/>
      <c r="B52" s="54" t="s">
        <v>51</v>
      </c>
      <c r="C52" s="55"/>
      <c r="D52" s="56">
        <v>0</v>
      </c>
      <c r="E52" s="57">
        <f t="shared" si="11"/>
        <v>0</v>
      </c>
      <c r="F52" s="55"/>
      <c r="G52" s="56"/>
      <c r="H52" s="58">
        <f t="shared" si="12"/>
        <v>0</v>
      </c>
    </row>
    <row r="53" spans="1:8" s="34" customFormat="1" x14ac:dyDescent="0.25">
      <c r="A53" s="38"/>
      <c r="B53" s="39" t="s">
        <v>52</v>
      </c>
      <c r="C53" s="40"/>
      <c r="D53" s="41">
        <v>0</v>
      </c>
      <c r="E53" s="42">
        <f t="shared" si="11"/>
        <v>0</v>
      </c>
      <c r="F53" s="40"/>
      <c r="G53" s="41"/>
      <c r="H53" s="43">
        <f t="shared" si="12"/>
        <v>0</v>
      </c>
    </row>
    <row r="54" spans="1:8" s="34" customFormat="1" x14ac:dyDescent="0.25">
      <c r="A54" s="38"/>
      <c r="B54" s="39" t="s">
        <v>53</v>
      </c>
      <c r="C54" s="40"/>
      <c r="D54" s="41">
        <v>0</v>
      </c>
      <c r="E54" s="42">
        <f t="shared" si="11"/>
        <v>0</v>
      </c>
      <c r="F54" s="40"/>
      <c r="G54" s="41"/>
      <c r="H54" s="43">
        <f t="shared" si="12"/>
        <v>0</v>
      </c>
    </row>
    <row r="55" spans="1:8" s="34" customFormat="1" ht="5.25" customHeight="1" x14ac:dyDescent="0.25">
      <c r="A55" s="38"/>
      <c r="B55" s="39"/>
      <c r="C55" s="42"/>
      <c r="D55" s="42"/>
      <c r="E55" s="42"/>
      <c r="F55" s="42"/>
      <c r="G55" s="42"/>
      <c r="H55" s="43"/>
    </row>
    <row r="56" spans="1:8" s="34" customFormat="1" x14ac:dyDescent="0.25">
      <c r="A56" s="30" t="s">
        <v>54</v>
      </c>
      <c r="B56" s="31"/>
      <c r="C56" s="32">
        <f t="shared" ref="C56:H56" si="13">SUM(C57:C65)</f>
        <v>22350173.739999998</v>
      </c>
      <c r="D56" s="32">
        <f t="shared" si="13"/>
        <v>275542819.40999997</v>
      </c>
      <c r="E56" s="32">
        <f t="shared" si="13"/>
        <v>297892993.14999998</v>
      </c>
      <c r="F56" s="32">
        <f t="shared" si="13"/>
        <v>296986368.27000004</v>
      </c>
      <c r="G56" s="32">
        <f t="shared" si="13"/>
        <v>293588278.95000005</v>
      </c>
      <c r="H56" s="33">
        <f t="shared" si="13"/>
        <v>906624.88000000268</v>
      </c>
    </row>
    <row r="57" spans="1:8" s="34" customFormat="1" x14ac:dyDescent="0.25">
      <c r="A57" s="38"/>
      <c r="B57" s="39" t="s">
        <v>55</v>
      </c>
      <c r="C57" s="40">
        <v>200173.68</v>
      </c>
      <c r="D57" s="41">
        <v>16028347.33</v>
      </c>
      <c r="E57" s="42">
        <f t="shared" ref="E57:E65" si="14">C57+D57</f>
        <v>16228521.01</v>
      </c>
      <c r="F57" s="40">
        <v>15361496.119999999</v>
      </c>
      <c r="G57" s="41">
        <v>15345091.41</v>
      </c>
      <c r="H57" s="43">
        <f t="shared" ref="H57:H65" si="15">E57-F57</f>
        <v>867024.8900000006</v>
      </c>
    </row>
    <row r="58" spans="1:8" s="34" customFormat="1" x14ac:dyDescent="0.25">
      <c r="A58" s="38"/>
      <c r="B58" s="39" t="s">
        <v>56</v>
      </c>
      <c r="C58" s="40">
        <v>0</v>
      </c>
      <c r="D58" s="41">
        <v>11099683.4</v>
      </c>
      <c r="E58" s="42">
        <f t="shared" si="14"/>
        <v>11099683.4</v>
      </c>
      <c r="F58" s="40">
        <v>11099683.4</v>
      </c>
      <c r="G58" s="41">
        <v>11099683.4</v>
      </c>
      <c r="H58" s="43">
        <f t="shared" si="15"/>
        <v>0</v>
      </c>
    </row>
    <row r="59" spans="1:8" s="34" customFormat="1" x14ac:dyDescent="0.25">
      <c r="A59" s="38"/>
      <c r="B59" s="39" t="s">
        <v>57</v>
      </c>
      <c r="C59" s="40">
        <v>0</v>
      </c>
      <c r="D59" s="41">
        <v>0</v>
      </c>
      <c r="E59" s="42">
        <f t="shared" si="14"/>
        <v>0</v>
      </c>
      <c r="F59" s="40">
        <v>0</v>
      </c>
      <c r="G59" s="41">
        <v>0</v>
      </c>
      <c r="H59" s="43">
        <f t="shared" si="15"/>
        <v>0</v>
      </c>
    </row>
    <row r="60" spans="1:8" s="34" customFormat="1" x14ac:dyDescent="0.25">
      <c r="A60" s="38"/>
      <c r="B60" s="39" t="s">
        <v>58</v>
      </c>
      <c r="C60" s="40">
        <v>21650000.02</v>
      </c>
      <c r="D60" s="41">
        <v>144453718</v>
      </c>
      <c r="E60" s="42">
        <f t="shared" si="14"/>
        <v>166103718.02000001</v>
      </c>
      <c r="F60" s="40">
        <v>166103718.02000001</v>
      </c>
      <c r="G60" s="41">
        <v>162985991.02000001</v>
      </c>
      <c r="H60" s="43">
        <f t="shared" si="15"/>
        <v>0</v>
      </c>
    </row>
    <row r="61" spans="1:8" s="34" customFormat="1" x14ac:dyDescent="0.25">
      <c r="A61" s="38"/>
      <c r="B61" s="39" t="s">
        <v>59</v>
      </c>
      <c r="C61" s="40">
        <v>0</v>
      </c>
      <c r="D61" s="41">
        <v>1736520</v>
      </c>
      <c r="E61" s="42">
        <f t="shared" si="14"/>
        <v>1736520</v>
      </c>
      <c r="F61" s="40">
        <v>1736520</v>
      </c>
      <c r="G61" s="41">
        <v>1736520</v>
      </c>
      <c r="H61" s="43">
        <f t="shared" si="15"/>
        <v>0</v>
      </c>
    </row>
    <row r="62" spans="1:8" s="34" customFormat="1" x14ac:dyDescent="0.25">
      <c r="A62" s="38"/>
      <c r="B62" s="39" t="s">
        <v>60</v>
      </c>
      <c r="C62" s="40">
        <v>500000.04</v>
      </c>
      <c r="D62" s="41">
        <v>18438566.690000001</v>
      </c>
      <c r="E62" s="42">
        <f t="shared" si="14"/>
        <v>18938566.73</v>
      </c>
      <c r="F62" s="40">
        <v>18898966.739999998</v>
      </c>
      <c r="G62" s="41">
        <v>18635009.129999999</v>
      </c>
      <c r="H62" s="43">
        <f t="shared" si="15"/>
        <v>39599.990000002086</v>
      </c>
    </row>
    <row r="63" spans="1:8" s="34" customFormat="1" x14ac:dyDescent="0.25">
      <c r="A63" s="38"/>
      <c r="B63" s="39" t="s">
        <v>61</v>
      </c>
      <c r="C63" s="40"/>
      <c r="D63" s="41">
        <v>0</v>
      </c>
      <c r="E63" s="42">
        <f t="shared" si="14"/>
        <v>0</v>
      </c>
      <c r="F63" s="40"/>
      <c r="G63" s="41"/>
      <c r="H63" s="43">
        <f t="shared" si="15"/>
        <v>0</v>
      </c>
    </row>
    <row r="64" spans="1:8" s="34" customFormat="1" x14ac:dyDescent="0.25">
      <c r="A64" s="38"/>
      <c r="B64" s="39" t="s">
        <v>62</v>
      </c>
      <c r="C64" s="40">
        <v>0</v>
      </c>
      <c r="D64" s="41">
        <v>61918958</v>
      </c>
      <c r="E64" s="42">
        <f t="shared" si="14"/>
        <v>61918958</v>
      </c>
      <c r="F64" s="40">
        <v>61918958</v>
      </c>
      <c r="G64" s="41">
        <v>61918958</v>
      </c>
      <c r="H64" s="43">
        <f t="shared" si="15"/>
        <v>0</v>
      </c>
    </row>
    <row r="65" spans="1:8" s="34" customFormat="1" x14ac:dyDescent="0.25">
      <c r="A65" s="38"/>
      <c r="B65" s="39" t="s">
        <v>63</v>
      </c>
      <c r="C65" s="40">
        <v>0</v>
      </c>
      <c r="D65" s="41">
        <v>21867025.989999998</v>
      </c>
      <c r="E65" s="42">
        <f t="shared" si="14"/>
        <v>21867025.989999998</v>
      </c>
      <c r="F65" s="40">
        <v>21867025.989999998</v>
      </c>
      <c r="G65" s="41">
        <v>21867025.989999998</v>
      </c>
      <c r="H65" s="43">
        <f t="shared" si="15"/>
        <v>0</v>
      </c>
    </row>
    <row r="66" spans="1:8" s="34" customFormat="1" ht="5.25" customHeight="1" x14ac:dyDescent="0.25">
      <c r="A66" s="38"/>
      <c r="B66" s="39"/>
      <c r="C66" s="42"/>
      <c r="D66" s="42"/>
      <c r="E66" s="42"/>
      <c r="F66" s="42"/>
      <c r="G66" s="42"/>
      <c r="H66" s="43"/>
    </row>
    <row r="67" spans="1:8" s="34" customFormat="1" x14ac:dyDescent="0.25">
      <c r="A67" s="30" t="s">
        <v>64</v>
      </c>
      <c r="B67" s="31"/>
      <c r="C67" s="32">
        <f t="shared" ref="C67:H67" si="16">SUM(C68:C70)</f>
        <v>780788156.36000001</v>
      </c>
      <c r="D67" s="32">
        <f t="shared" si="16"/>
        <v>1600160263.74</v>
      </c>
      <c r="E67" s="32">
        <f t="shared" si="16"/>
        <v>2380948420.0999999</v>
      </c>
      <c r="F67" s="32">
        <f t="shared" si="16"/>
        <v>2158417678.1099997</v>
      </c>
      <c r="G67" s="32">
        <f t="shared" si="16"/>
        <v>2158417678.1099997</v>
      </c>
      <c r="H67" s="33">
        <f t="shared" si="16"/>
        <v>222530741.98999995</v>
      </c>
    </row>
    <row r="68" spans="1:8" s="34" customFormat="1" x14ac:dyDescent="0.25">
      <c r="A68" s="38"/>
      <c r="B68" s="39" t="s">
        <v>65</v>
      </c>
      <c r="C68" s="40">
        <v>72649856.359999999</v>
      </c>
      <c r="D68" s="41">
        <v>1130273385.5800002</v>
      </c>
      <c r="E68" s="42">
        <f>C68+D68</f>
        <v>1202923241.9400001</v>
      </c>
      <c r="F68" s="40">
        <v>1138519299.04</v>
      </c>
      <c r="G68" s="41">
        <v>1138519299.04</v>
      </c>
      <c r="H68" s="43">
        <f>E68-F68</f>
        <v>64403942.900000095</v>
      </c>
    </row>
    <row r="69" spans="1:8" s="34" customFormat="1" x14ac:dyDescent="0.25">
      <c r="A69" s="38"/>
      <c r="B69" s="39" t="s">
        <v>66</v>
      </c>
      <c r="C69" s="40">
        <v>708138300</v>
      </c>
      <c r="D69" s="41">
        <v>437489893.36999989</v>
      </c>
      <c r="E69" s="42">
        <f>C69+D69</f>
        <v>1145628193.3699999</v>
      </c>
      <c r="F69" s="40">
        <v>1007452508.1</v>
      </c>
      <c r="G69" s="41">
        <v>1007452508.1</v>
      </c>
      <c r="H69" s="43">
        <f>E69-F69</f>
        <v>138175685.26999986</v>
      </c>
    </row>
    <row r="70" spans="1:8" s="34" customFormat="1" x14ac:dyDescent="0.25">
      <c r="A70" s="38"/>
      <c r="B70" s="39" t="s">
        <v>67</v>
      </c>
      <c r="C70" s="40">
        <v>0</v>
      </c>
      <c r="D70" s="59">
        <v>32396984.789999999</v>
      </c>
      <c r="E70" s="42">
        <f>C70+D70</f>
        <v>32396984.789999999</v>
      </c>
      <c r="F70" s="40">
        <v>12445870.970000001</v>
      </c>
      <c r="G70" s="60">
        <v>12445870.970000001</v>
      </c>
      <c r="H70" s="43">
        <f>E70-F70</f>
        <v>19951113.82</v>
      </c>
    </row>
    <row r="71" spans="1:8" s="62" customFormat="1" ht="4.5" customHeight="1" x14ac:dyDescent="0.25">
      <c r="A71" s="38"/>
      <c r="B71" s="39"/>
      <c r="C71" s="42"/>
      <c r="D71" s="42"/>
      <c r="E71" s="42"/>
      <c r="F71" s="42"/>
      <c r="G71" s="42"/>
      <c r="H71" s="61"/>
    </row>
    <row r="72" spans="1:8" s="34" customFormat="1" x14ac:dyDescent="0.25">
      <c r="A72" s="30" t="s">
        <v>68</v>
      </c>
      <c r="B72" s="31"/>
      <c r="C72" s="32">
        <f t="shared" ref="C72:H72" si="17">SUM(C73+C74+C75+C76+C77+C79+C80)</f>
        <v>86553135.419999987</v>
      </c>
      <c r="D72" s="32">
        <f t="shared" si="17"/>
        <v>57419869.120000005</v>
      </c>
      <c r="E72" s="32">
        <f t="shared" si="17"/>
        <v>143973004.53999999</v>
      </c>
      <c r="F72" s="32">
        <f t="shared" si="17"/>
        <v>143973004.53999999</v>
      </c>
      <c r="G72" s="32">
        <f t="shared" si="17"/>
        <v>143973004.53999999</v>
      </c>
      <c r="H72" s="32">
        <f t="shared" si="17"/>
        <v>0</v>
      </c>
    </row>
    <row r="73" spans="1:8" s="34" customFormat="1" x14ac:dyDescent="0.25">
      <c r="A73" s="38"/>
      <c r="B73" s="39" t="s">
        <v>69</v>
      </c>
      <c r="C73" s="40"/>
      <c r="D73" s="40">
        <v>0</v>
      </c>
      <c r="E73" s="42">
        <f t="shared" ref="E73:E80" si="18">C73+D73</f>
        <v>0</v>
      </c>
      <c r="F73" s="40"/>
      <c r="G73" s="40"/>
      <c r="H73" s="43">
        <f t="shared" ref="H73:H80" si="19">E73-F73</f>
        <v>0</v>
      </c>
    </row>
    <row r="74" spans="1:8" s="34" customFormat="1" x14ac:dyDescent="0.25">
      <c r="A74" s="38"/>
      <c r="B74" s="39" t="s">
        <v>70</v>
      </c>
      <c r="C74" s="40">
        <v>52121495.439999998</v>
      </c>
      <c r="D74" s="41">
        <v>-4060700.6999999955</v>
      </c>
      <c r="E74" s="42">
        <f t="shared" si="18"/>
        <v>48060794.740000002</v>
      </c>
      <c r="F74" s="63">
        <v>48060794.740000002</v>
      </c>
      <c r="G74" s="41">
        <v>48060794.740000002</v>
      </c>
      <c r="H74" s="43">
        <f t="shared" si="19"/>
        <v>0</v>
      </c>
    </row>
    <row r="75" spans="1:8" s="34" customFormat="1" x14ac:dyDescent="0.25">
      <c r="A75" s="38"/>
      <c r="B75" s="39" t="s">
        <v>71</v>
      </c>
      <c r="C75" s="40"/>
      <c r="D75" s="40">
        <v>0</v>
      </c>
      <c r="E75" s="42">
        <f t="shared" si="18"/>
        <v>0</v>
      </c>
      <c r="F75" s="40"/>
      <c r="G75" s="40"/>
      <c r="H75" s="43">
        <f t="shared" si="19"/>
        <v>0</v>
      </c>
    </row>
    <row r="76" spans="1:8" s="34" customFormat="1" x14ac:dyDescent="0.25">
      <c r="A76" s="38"/>
      <c r="B76" s="39" t="s">
        <v>72</v>
      </c>
      <c r="C76" s="40"/>
      <c r="D76" s="40">
        <v>0</v>
      </c>
      <c r="E76" s="42">
        <f t="shared" si="18"/>
        <v>0</v>
      </c>
      <c r="F76" s="40"/>
      <c r="G76" s="40"/>
      <c r="H76" s="43">
        <f t="shared" si="19"/>
        <v>0</v>
      </c>
    </row>
    <row r="77" spans="1:8" s="34" customFormat="1" x14ac:dyDescent="0.25">
      <c r="A77" s="38"/>
      <c r="B77" s="39" t="s">
        <v>73</v>
      </c>
      <c r="C77" s="40">
        <v>34431639.979999997</v>
      </c>
      <c r="D77" s="40">
        <v>61480569.82</v>
      </c>
      <c r="E77" s="42">
        <f t="shared" si="18"/>
        <v>95912209.799999997</v>
      </c>
      <c r="F77" s="40">
        <v>95912209.799999997</v>
      </c>
      <c r="G77" s="40">
        <v>95912209.799999997</v>
      </c>
      <c r="H77" s="43">
        <f t="shared" si="19"/>
        <v>0</v>
      </c>
    </row>
    <row r="78" spans="1:8" s="34" customFormat="1" x14ac:dyDescent="0.25">
      <c r="A78" s="38"/>
      <c r="B78" s="39" t="s">
        <v>74</v>
      </c>
      <c r="C78" s="40"/>
      <c r="D78" s="40">
        <v>0</v>
      </c>
      <c r="E78" s="42">
        <f t="shared" si="18"/>
        <v>0</v>
      </c>
      <c r="F78" s="40"/>
      <c r="G78" s="40"/>
      <c r="H78" s="43">
        <f t="shared" si="19"/>
        <v>0</v>
      </c>
    </row>
    <row r="79" spans="1:8" s="34" customFormat="1" x14ac:dyDescent="0.25">
      <c r="A79" s="38"/>
      <c r="B79" s="39" t="s">
        <v>75</v>
      </c>
      <c r="C79" s="40"/>
      <c r="D79" s="40">
        <v>0</v>
      </c>
      <c r="E79" s="42">
        <f t="shared" si="18"/>
        <v>0</v>
      </c>
      <c r="F79" s="40"/>
      <c r="G79" s="40"/>
      <c r="H79" s="43">
        <f t="shared" si="19"/>
        <v>0</v>
      </c>
    </row>
    <row r="80" spans="1:8" s="34" customFormat="1" x14ac:dyDescent="0.25">
      <c r="A80" s="38"/>
      <c r="B80" s="39" t="s">
        <v>76</v>
      </c>
      <c r="C80" s="40"/>
      <c r="D80" s="40">
        <v>0</v>
      </c>
      <c r="E80" s="42">
        <f t="shared" si="18"/>
        <v>0</v>
      </c>
      <c r="F80" s="40"/>
      <c r="G80" s="40"/>
      <c r="H80" s="43">
        <f t="shared" si="19"/>
        <v>0</v>
      </c>
    </row>
    <row r="81" spans="1:8" s="34" customFormat="1" ht="5.25" customHeight="1" x14ac:dyDescent="0.25">
      <c r="A81" s="38"/>
      <c r="B81" s="39"/>
      <c r="C81" s="42"/>
      <c r="D81" s="42"/>
      <c r="E81" s="42"/>
      <c r="F81" s="42"/>
      <c r="G81" s="42"/>
      <c r="H81" s="43"/>
    </row>
    <row r="82" spans="1:8" s="34" customFormat="1" x14ac:dyDescent="0.25">
      <c r="A82" s="30" t="s">
        <v>77</v>
      </c>
      <c r="B82" s="31"/>
      <c r="C82" s="32">
        <f t="shared" ref="C82:H82" si="20">SUM(C83:C85)</f>
        <v>6335449413</v>
      </c>
      <c r="D82" s="32">
        <f t="shared" si="20"/>
        <v>174794943.43999958</v>
      </c>
      <c r="E82" s="32">
        <f t="shared" si="20"/>
        <v>6510244356.4399996</v>
      </c>
      <c r="F82" s="32">
        <f t="shared" si="20"/>
        <v>6510229387.4399996</v>
      </c>
      <c r="G82" s="32">
        <f t="shared" si="20"/>
        <v>6041178769.8199997</v>
      </c>
      <c r="H82" s="33">
        <f t="shared" si="20"/>
        <v>14969</v>
      </c>
    </row>
    <row r="83" spans="1:8" s="34" customFormat="1" x14ac:dyDescent="0.25">
      <c r="A83" s="38"/>
      <c r="B83" s="39" t="s">
        <v>78</v>
      </c>
      <c r="C83" s="64">
        <v>6335449413</v>
      </c>
      <c r="D83" s="41">
        <v>174794943.43999958</v>
      </c>
      <c r="E83" s="42">
        <f>C83+D83</f>
        <v>6510244356.4399996</v>
      </c>
      <c r="F83" s="40">
        <v>6510229387.4399996</v>
      </c>
      <c r="G83" s="41">
        <v>6041178769.8199997</v>
      </c>
      <c r="H83" s="43">
        <f>E83-F83</f>
        <v>14969</v>
      </c>
    </row>
    <row r="84" spans="1:8" s="34" customFormat="1" x14ac:dyDescent="0.25">
      <c r="A84" s="38"/>
      <c r="B84" s="39" t="s">
        <v>79</v>
      </c>
      <c r="C84" s="40"/>
      <c r="D84" s="40">
        <v>0</v>
      </c>
      <c r="E84" s="42">
        <f>C84+D84</f>
        <v>0</v>
      </c>
      <c r="F84" s="40"/>
      <c r="G84" s="40"/>
      <c r="H84" s="43">
        <f>E84-F84</f>
        <v>0</v>
      </c>
    </row>
    <row r="85" spans="1:8" s="34" customFormat="1" x14ac:dyDescent="0.25">
      <c r="A85" s="38"/>
      <c r="B85" s="39" t="s">
        <v>80</v>
      </c>
      <c r="C85" s="40"/>
      <c r="D85" s="40">
        <v>0</v>
      </c>
      <c r="E85" s="42">
        <f>C85+D85</f>
        <v>0</v>
      </c>
      <c r="F85" s="40"/>
      <c r="G85" s="40"/>
      <c r="H85" s="43">
        <f>E85-F85</f>
        <v>0</v>
      </c>
    </row>
    <row r="86" spans="1:8" s="34" customFormat="1" ht="4.5" customHeight="1" x14ac:dyDescent="0.25">
      <c r="A86" s="38"/>
      <c r="B86" s="39"/>
      <c r="C86" s="42"/>
      <c r="D86" s="42"/>
      <c r="E86" s="42"/>
      <c r="F86" s="42"/>
      <c r="G86" s="42"/>
      <c r="H86" s="43"/>
    </row>
    <row r="87" spans="1:8" s="34" customFormat="1" x14ac:dyDescent="0.25">
      <c r="A87" s="30" t="s">
        <v>81</v>
      </c>
      <c r="B87" s="31"/>
      <c r="C87" s="32">
        <f t="shared" ref="C87:H87" si="21">SUM(C88:C94)</f>
        <v>3037697034.0800004</v>
      </c>
      <c r="D87" s="32">
        <f t="shared" si="21"/>
        <v>678408996.42999995</v>
      </c>
      <c r="E87" s="32">
        <f t="shared" si="21"/>
        <v>3716106030.5100002</v>
      </c>
      <c r="F87" s="32">
        <f t="shared" si="21"/>
        <v>3716106030.4700003</v>
      </c>
      <c r="G87" s="32">
        <f t="shared" si="21"/>
        <v>3680480999.52</v>
      </c>
      <c r="H87" s="33">
        <f t="shared" si="21"/>
        <v>3.9999961853027344E-2</v>
      </c>
    </row>
    <row r="88" spans="1:8" s="34" customFormat="1" x14ac:dyDescent="0.25">
      <c r="A88" s="38"/>
      <c r="B88" s="39" t="s">
        <v>82</v>
      </c>
      <c r="C88" s="40">
        <v>880937922.35000002</v>
      </c>
      <c r="D88" s="41">
        <v>1130917455.9200001</v>
      </c>
      <c r="E88" s="42">
        <f t="shared" ref="E88:E94" si="22">C88+D88</f>
        <v>2011855378.27</v>
      </c>
      <c r="F88" s="40">
        <v>2011855378.27</v>
      </c>
      <c r="G88" s="41">
        <v>2011855378.26</v>
      </c>
      <c r="H88" s="43">
        <f t="shared" ref="H88:H94" si="23">E88-F88</f>
        <v>0</v>
      </c>
    </row>
    <row r="89" spans="1:8" s="34" customFormat="1" x14ac:dyDescent="0.25">
      <c r="A89" s="38"/>
      <c r="B89" s="39" t="s">
        <v>83</v>
      </c>
      <c r="C89" s="40">
        <v>1156708338.8900001</v>
      </c>
      <c r="D89" s="41">
        <v>-210853406.69000006</v>
      </c>
      <c r="E89" s="42">
        <f t="shared" si="22"/>
        <v>945854932.20000005</v>
      </c>
      <c r="F89" s="40">
        <v>945854932.20000005</v>
      </c>
      <c r="G89" s="41">
        <v>945854932.21000004</v>
      </c>
      <c r="H89" s="43">
        <f t="shared" si="23"/>
        <v>0</v>
      </c>
    </row>
    <row r="90" spans="1:8" s="34" customFormat="1" x14ac:dyDescent="0.25">
      <c r="A90" s="38"/>
      <c r="B90" s="39" t="s">
        <v>84</v>
      </c>
      <c r="C90" s="40">
        <v>0</v>
      </c>
      <c r="D90" s="41">
        <v>2507163.6800000002</v>
      </c>
      <c r="E90" s="42">
        <f t="shared" si="22"/>
        <v>2507163.6800000002</v>
      </c>
      <c r="F90" s="40">
        <v>2507163.6800000002</v>
      </c>
      <c r="G90" s="41">
        <v>2507163.6800000002</v>
      </c>
      <c r="H90" s="43">
        <f t="shared" si="23"/>
        <v>0</v>
      </c>
    </row>
    <row r="91" spans="1:8" s="34" customFormat="1" x14ac:dyDescent="0.25">
      <c r="A91" s="38"/>
      <c r="B91" s="39" t="s">
        <v>85</v>
      </c>
      <c r="C91" s="40">
        <v>0</v>
      </c>
      <c r="D91" s="41">
        <v>0</v>
      </c>
      <c r="E91" s="42">
        <f t="shared" si="22"/>
        <v>0</v>
      </c>
      <c r="F91" s="40">
        <v>0</v>
      </c>
      <c r="G91" s="41">
        <v>0</v>
      </c>
      <c r="H91" s="43">
        <f t="shared" si="23"/>
        <v>0</v>
      </c>
    </row>
    <row r="92" spans="1:8" s="34" customFormat="1" x14ac:dyDescent="0.25">
      <c r="A92" s="38"/>
      <c r="B92" s="39" t="s">
        <v>86</v>
      </c>
      <c r="C92" s="40">
        <v>0</v>
      </c>
      <c r="D92" s="41">
        <v>21895483.440000001</v>
      </c>
      <c r="E92" s="42">
        <f t="shared" si="22"/>
        <v>21895483.440000001</v>
      </c>
      <c r="F92" s="40">
        <v>21895483.440000001</v>
      </c>
      <c r="G92" s="41">
        <v>21895483.440000001</v>
      </c>
      <c r="H92" s="43">
        <f t="shared" si="23"/>
        <v>0</v>
      </c>
    </row>
    <row r="93" spans="1:8" s="34" customFormat="1" x14ac:dyDescent="0.25">
      <c r="A93" s="38"/>
      <c r="B93" s="39" t="s">
        <v>87</v>
      </c>
      <c r="C93" s="40">
        <v>0</v>
      </c>
      <c r="D93" s="41">
        <v>0</v>
      </c>
      <c r="E93" s="42">
        <f t="shared" si="22"/>
        <v>0</v>
      </c>
      <c r="F93" s="40"/>
      <c r="G93" s="41"/>
      <c r="H93" s="43">
        <f t="shared" si="23"/>
        <v>0</v>
      </c>
    </row>
    <row r="94" spans="1:8" s="34" customFormat="1" x14ac:dyDescent="0.25">
      <c r="A94" s="47"/>
      <c r="B94" s="48" t="s">
        <v>88</v>
      </c>
      <c r="C94" s="49">
        <v>1000050772.84</v>
      </c>
      <c r="D94" s="50">
        <v>-266057699.92000008</v>
      </c>
      <c r="E94" s="51">
        <f t="shared" si="22"/>
        <v>733993072.91999996</v>
      </c>
      <c r="F94" s="49">
        <v>733993072.88</v>
      </c>
      <c r="G94" s="50">
        <v>698368041.92999995</v>
      </c>
      <c r="H94" s="52">
        <f t="shared" si="23"/>
        <v>3.9999961853027344E-2</v>
      </c>
    </row>
    <row r="95" spans="1:8" s="34" customFormat="1" x14ac:dyDescent="0.25">
      <c r="A95" s="30" t="s">
        <v>89</v>
      </c>
      <c r="B95" s="31"/>
      <c r="C95" s="32">
        <f t="shared" ref="C95:H95" si="24">C97+C106+C118+C130+C140+C151+C156+C166+C171</f>
        <v>28218370762</v>
      </c>
      <c r="D95" s="32">
        <f t="shared" si="24"/>
        <v>4773219772.3400002</v>
      </c>
      <c r="E95" s="32">
        <f t="shared" si="24"/>
        <v>32991590534.339996</v>
      </c>
      <c r="F95" s="32">
        <f t="shared" si="24"/>
        <v>32076230159.239998</v>
      </c>
      <c r="G95" s="32">
        <f t="shared" si="24"/>
        <v>32021553783.739998</v>
      </c>
      <c r="H95" s="32">
        <f t="shared" si="24"/>
        <v>915360375.09999907</v>
      </c>
    </row>
    <row r="96" spans="1:8" s="34" customFormat="1" ht="4.5" customHeight="1" x14ac:dyDescent="0.25">
      <c r="A96" s="35"/>
      <c r="B96" s="36"/>
      <c r="C96" s="42"/>
      <c r="D96" s="42"/>
      <c r="E96" s="42"/>
      <c r="F96" s="42"/>
      <c r="G96" s="42"/>
      <c r="H96" s="43"/>
    </row>
    <row r="97" spans="1:14" s="34" customFormat="1" x14ac:dyDescent="0.25">
      <c r="A97" s="30" t="s">
        <v>90</v>
      </c>
      <c r="B97" s="31"/>
      <c r="C97" s="32">
        <f t="shared" ref="C97:H97" si="25">SUM(C98:C104)</f>
        <v>13697898671</v>
      </c>
      <c r="D97" s="32">
        <f t="shared" si="25"/>
        <v>1130621472.8000007</v>
      </c>
      <c r="E97" s="32">
        <f t="shared" si="25"/>
        <v>14828520143.799999</v>
      </c>
      <c r="F97" s="32">
        <f t="shared" si="25"/>
        <v>14823257010.139999</v>
      </c>
      <c r="G97" s="32">
        <f t="shared" si="25"/>
        <v>14823257010.139999</v>
      </c>
      <c r="H97" s="33">
        <f t="shared" si="25"/>
        <v>5263133.6599995047</v>
      </c>
      <c r="I97" s="37"/>
      <c r="J97" s="37"/>
      <c r="K97" s="37"/>
      <c r="L97" s="37"/>
      <c r="M97" s="37"/>
      <c r="N97" s="37"/>
    </row>
    <row r="98" spans="1:14" s="34" customFormat="1" x14ac:dyDescent="0.25">
      <c r="A98" s="38"/>
      <c r="B98" s="39" t="s">
        <v>15</v>
      </c>
      <c r="C98" s="40">
        <v>6485706583.5299997</v>
      </c>
      <c r="D98" s="41">
        <v>598711663.51000023</v>
      </c>
      <c r="E98" s="42">
        <f>C98+D98</f>
        <v>7084418247.04</v>
      </c>
      <c r="F98" s="40">
        <v>7084417815.3100004</v>
      </c>
      <c r="G98" s="41">
        <v>7084417815.3100004</v>
      </c>
      <c r="H98" s="43">
        <f t="shared" ref="H98:H104" si="26">E98-F98</f>
        <v>431.72999954223633</v>
      </c>
    </row>
    <row r="99" spans="1:14" s="34" customFormat="1" x14ac:dyDescent="0.25">
      <c r="A99" s="38"/>
      <c r="B99" s="39" t="s">
        <v>16</v>
      </c>
      <c r="C99" s="40">
        <v>20328932.390000001</v>
      </c>
      <c r="D99" s="41">
        <v>29831901.579999998</v>
      </c>
      <c r="E99" s="42">
        <f t="shared" ref="E99:E104" si="27">C99+D99</f>
        <v>50160833.969999999</v>
      </c>
      <c r="F99" s="40">
        <v>44917307.079999998</v>
      </c>
      <c r="G99" s="41">
        <v>44917307.079999998</v>
      </c>
      <c r="H99" s="43">
        <f t="shared" si="26"/>
        <v>5243526.8900000006</v>
      </c>
    </row>
    <row r="100" spans="1:14" s="34" customFormat="1" x14ac:dyDescent="0.25">
      <c r="A100" s="38"/>
      <c r="B100" s="39" t="s">
        <v>17</v>
      </c>
      <c r="C100" s="40">
        <v>2368850833.6599998</v>
      </c>
      <c r="D100" s="41">
        <v>266994421.18000031</v>
      </c>
      <c r="E100" s="42">
        <f t="shared" si="27"/>
        <v>2635845254.8400002</v>
      </c>
      <c r="F100" s="40">
        <v>2635834887.6300001</v>
      </c>
      <c r="G100" s="41">
        <v>2635834887.6300001</v>
      </c>
      <c r="H100" s="43">
        <f t="shared" si="26"/>
        <v>10367.210000038147</v>
      </c>
    </row>
    <row r="101" spans="1:14" s="34" customFormat="1" x14ac:dyDescent="0.25">
      <c r="A101" s="38"/>
      <c r="B101" s="39" t="s">
        <v>18</v>
      </c>
      <c r="C101" s="40">
        <v>1396766654.5999999</v>
      </c>
      <c r="D101" s="41">
        <v>27352822.440000057</v>
      </c>
      <c r="E101" s="42">
        <f t="shared" si="27"/>
        <v>1424119477.04</v>
      </c>
      <c r="F101" s="40">
        <v>1424119477.02</v>
      </c>
      <c r="G101" s="41">
        <v>1424119477.02</v>
      </c>
      <c r="H101" s="43">
        <f t="shared" si="26"/>
        <v>1.9999980926513672E-2</v>
      </c>
    </row>
    <row r="102" spans="1:14" s="34" customFormat="1" x14ac:dyDescent="0.25">
      <c r="A102" s="38"/>
      <c r="B102" s="39" t="s">
        <v>19</v>
      </c>
      <c r="C102" s="40">
        <v>2654070615.27</v>
      </c>
      <c r="D102" s="41">
        <v>100057256.59000015</v>
      </c>
      <c r="E102" s="42">
        <f t="shared" si="27"/>
        <v>2754127871.8600001</v>
      </c>
      <c r="F102" s="40">
        <v>2754119064.0500002</v>
      </c>
      <c r="G102" s="41">
        <v>2754119064.0500002</v>
      </c>
      <c r="H102" s="43">
        <f t="shared" si="26"/>
        <v>8807.8099999427795</v>
      </c>
    </row>
    <row r="103" spans="1:14" s="34" customFormat="1" x14ac:dyDescent="0.25">
      <c r="A103" s="38"/>
      <c r="B103" s="39" t="s">
        <v>20</v>
      </c>
      <c r="C103" s="40"/>
      <c r="D103" s="41">
        <v>0</v>
      </c>
      <c r="E103" s="42">
        <f t="shared" si="27"/>
        <v>0</v>
      </c>
      <c r="F103" s="40"/>
      <c r="G103" s="41"/>
      <c r="H103" s="43">
        <f t="shared" si="26"/>
        <v>0</v>
      </c>
    </row>
    <row r="104" spans="1:14" s="34" customFormat="1" x14ac:dyDescent="0.25">
      <c r="A104" s="38"/>
      <c r="B104" s="39" t="s">
        <v>21</v>
      </c>
      <c r="C104" s="40">
        <v>772175051.54999995</v>
      </c>
      <c r="D104" s="41">
        <v>107673407.5</v>
      </c>
      <c r="E104" s="42">
        <f t="shared" si="27"/>
        <v>879848459.04999995</v>
      </c>
      <c r="F104" s="40">
        <v>879848459.04999995</v>
      </c>
      <c r="G104" s="41">
        <v>879848459.04999995</v>
      </c>
      <c r="H104" s="43">
        <f t="shared" si="26"/>
        <v>0</v>
      </c>
    </row>
    <row r="105" spans="1:14" s="34" customFormat="1" ht="4.5" customHeight="1" x14ac:dyDescent="0.25">
      <c r="A105" s="38"/>
      <c r="B105" s="39"/>
      <c r="C105" s="42"/>
      <c r="D105" s="42">
        <v>0</v>
      </c>
      <c r="E105" s="42"/>
      <c r="F105" s="42"/>
      <c r="G105" s="42"/>
      <c r="H105" s="43"/>
    </row>
    <row r="106" spans="1:14" s="34" customFormat="1" x14ac:dyDescent="0.25">
      <c r="A106" s="30" t="s">
        <v>91</v>
      </c>
      <c r="B106" s="31"/>
      <c r="C106" s="32">
        <f t="shared" ref="C106:H106" si="28">SUM(C107:C116)</f>
        <v>106940077.81</v>
      </c>
      <c r="D106" s="32">
        <f t="shared" si="28"/>
        <v>42954571.659999996</v>
      </c>
      <c r="E106" s="32">
        <f t="shared" si="28"/>
        <v>149894649.47000003</v>
      </c>
      <c r="F106" s="32">
        <f t="shared" si="28"/>
        <v>106111423.11999999</v>
      </c>
      <c r="G106" s="32">
        <f t="shared" si="28"/>
        <v>106111423.11999999</v>
      </c>
      <c r="H106" s="33">
        <f t="shared" si="28"/>
        <v>43783226.350000009</v>
      </c>
    </row>
    <row r="107" spans="1:14" s="34" customFormat="1" x14ac:dyDescent="0.25">
      <c r="A107" s="44"/>
      <c r="B107" s="39" t="s">
        <v>23</v>
      </c>
      <c r="C107" s="40">
        <v>28508659</v>
      </c>
      <c r="D107" s="41">
        <v>31638814.520000003</v>
      </c>
      <c r="E107" s="42">
        <f>C107+D107</f>
        <v>60147473.520000003</v>
      </c>
      <c r="F107" s="40">
        <v>44123491.990000002</v>
      </c>
      <c r="G107" s="41">
        <v>44123491.990000002</v>
      </c>
      <c r="H107" s="43">
        <f t="shared" ref="H107:H116" si="29">E107-F107</f>
        <v>16023981.530000001</v>
      </c>
    </row>
    <row r="108" spans="1:14" s="34" customFormat="1" x14ac:dyDescent="0.25">
      <c r="A108" s="44"/>
      <c r="B108" s="39" t="s">
        <v>24</v>
      </c>
      <c r="C108" s="45"/>
      <c r="D108" s="45">
        <v>0</v>
      </c>
      <c r="E108" s="45"/>
      <c r="F108" s="45"/>
      <c r="G108" s="45"/>
      <c r="H108" s="46">
        <f t="shared" si="29"/>
        <v>0</v>
      </c>
    </row>
    <row r="109" spans="1:14" s="34" customFormat="1" x14ac:dyDescent="0.25">
      <c r="A109" s="38"/>
      <c r="B109" s="39" t="s">
        <v>25</v>
      </c>
      <c r="C109" s="40">
        <v>35080218</v>
      </c>
      <c r="D109" s="41">
        <v>-10012066.43</v>
      </c>
      <c r="E109" s="42">
        <f t="shared" ref="E109:E116" si="30">C109+D109</f>
        <v>25068151.57</v>
      </c>
      <c r="F109" s="40">
        <v>12544061.84</v>
      </c>
      <c r="G109" s="41">
        <v>12544061.84</v>
      </c>
      <c r="H109" s="43">
        <f t="shared" si="29"/>
        <v>12524089.73</v>
      </c>
    </row>
    <row r="110" spans="1:14" s="34" customFormat="1" x14ac:dyDescent="0.25">
      <c r="A110" s="38"/>
      <c r="B110" s="39" t="s">
        <v>26</v>
      </c>
      <c r="C110" s="40"/>
      <c r="D110" s="41">
        <v>0</v>
      </c>
      <c r="E110" s="42">
        <f t="shared" si="30"/>
        <v>0</v>
      </c>
      <c r="F110" s="40"/>
      <c r="G110" s="41"/>
      <c r="H110" s="43">
        <f t="shared" si="29"/>
        <v>0</v>
      </c>
    </row>
    <row r="111" spans="1:14" s="34" customFormat="1" x14ac:dyDescent="0.25">
      <c r="A111" s="38"/>
      <c r="B111" s="39" t="s">
        <v>27</v>
      </c>
      <c r="C111" s="40">
        <v>1720424</v>
      </c>
      <c r="D111" s="41">
        <v>8828031.6099999994</v>
      </c>
      <c r="E111" s="42">
        <f t="shared" si="30"/>
        <v>10548455.609999999</v>
      </c>
      <c r="F111" s="40">
        <v>10198424.57</v>
      </c>
      <c r="G111" s="41">
        <v>10198424.57</v>
      </c>
      <c r="H111" s="43">
        <f t="shared" si="29"/>
        <v>350031.03999999911</v>
      </c>
    </row>
    <row r="112" spans="1:14" s="34" customFormat="1" x14ac:dyDescent="0.25">
      <c r="A112" s="38"/>
      <c r="B112" s="39" t="s">
        <v>28</v>
      </c>
      <c r="C112" s="40">
        <v>17955599.800000001</v>
      </c>
      <c r="D112" s="41">
        <v>-5043042.3600000013</v>
      </c>
      <c r="E112" s="42">
        <f t="shared" si="30"/>
        <v>12912557.439999999</v>
      </c>
      <c r="F112" s="40">
        <v>12039593.49</v>
      </c>
      <c r="G112" s="41">
        <v>12039593.49</v>
      </c>
      <c r="H112" s="43">
        <f t="shared" si="29"/>
        <v>872963.94999999925</v>
      </c>
    </row>
    <row r="113" spans="1:8" s="34" customFormat="1" x14ac:dyDescent="0.25">
      <c r="A113" s="38"/>
      <c r="B113" s="39" t="s">
        <v>29</v>
      </c>
      <c r="C113" s="40">
        <v>3358750</v>
      </c>
      <c r="D113" s="41">
        <v>572258.49000000022</v>
      </c>
      <c r="E113" s="42">
        <f t="shared" si="30"/>
        <v>3931008.49</v>
      </c>
      <c r="F113" s="40">
        <v>3621591.3</v>
      </c>
      <c r="G113" s="41">
        <v>3621591.3</v>
      </c>
      <c r="H113" s="43">
        <f t="shared" si="29"/>
        <v>309417.19000000041</v>
      </c>
    </row>
    <row r="114" spans="1:8" s="34" customFormat="1" x14ac:dyDescent="0.25">
      <c r="A114" s="38"/>
      <c r="B114" s="39" t="s">
        <v>30</v>
      </c>
      <c r="C114" s="40">
        <v>17847911.600000001</v>
      </c>
      <c r="D114" s="41">
        <v>5014909.8899999969</v>
      </c>
      <c r="E114" s="42">
        <f t="shared" si="30"/>
        <v>22862821.489999998</v>
      </c>
      <c r="F114" s="40">
        <v>16197215.08</v>
      </c>
      <c r="G114" s="41">
        <v>16197215.08</v>
      </c>
      <c r="H114" s="43">
        <f t="shared" si="29"/>
        <v>6665606.4099999983</v>
      </c>
    </row>
    <row r="115" spans="1:8" s="34" customFormat="1" x14ac:dyDescent="0.25">
      <c r="A115" s="38"/>
      <c r="B115" s="39" t="s">
        <v>31</v>
      </c>
      <c r="C115" s="40">
        <v>685307.41</v>
      </c>
      <c r="D115" s="41">
        <v>9110942.1400000006</v>
      </c>
      <c r="E115" s="42">
        <f t="shared" si="30"/>
        <v>9796249.5500000007</v>
      </c>
      <c r="F115" s="40">
        <v>3112821.96</v>
      </c>
      <c r="G115" s="41">
        <v>3112821.96</v>
      </c>
      <c r="H115" s="43">
        <f t="shared" si="29"/>
        <v>6683427.5900000008</v>
      </c>
    </row>
    <row r="116" spans="1:8" s="34" customFormat="1" x14ac:dyDescent="0.25">
      <c r="A116" s="38"/>
      <c r="B116" s="39" t="s">
        <v>32</v>
      </c>
      <c r="C116" s="40">
        <v>1783208</v>
      </c>
      <c r="D116" s="41">
        <v>2844723.8</v>
      </c>
      <c r="E116" s="42">
        <f t="shared" si="30"/>
        <v>4627931.8</v>
      </c>
      <c r="F116" s="40">
        <v>4274222.8899999997</v>
      </c>
      <c r="G116" s="41">
        <v>4274222.8899999997</v>
      </c>
      <c r="H116" s="43">
        <f t="shared" si="29"/>
        <v>353708.91000000015</v>
      </c>
    </row>
    <row r="117" spans="1:8" s="34" customFormat="1" ht="4.5" customHeight="1" x14ac:dyDescent="0.25">
      <c r="A117" s="38"/>
      <c r="B117" s="39"/>
      <c r="C117" s="42"/>
      <c r="D117" s="42"/>
      <c r="E117" s="42"/>
      <c r="F117" s="42"/>
      <c r="G117" s="42"/>
      <c r="H117" s="43"/>
    </row>
    <row r="118" spans="1:8" s="34" customFormat="1" x14ac:dyDescent="0.25">
      <c r="A118" s="30" t="s">
        <v>33</v>
      </c>
      <c r="B118" s="31"/>
      <c r="C118" s="32">
        <f t="shared" ref="C118:H118" si="31">SUM(C119:C128)</f>
        <v>460289720.56999999</v>
      </c>
      <c r="D118" s="32">
        <f t="shared" si="31"/>
        <v>607184984.59000003</v>
      </c>
      <c r="E118" s="32">
        <f t="shared" si="31"/>
        <v>1067474705.16</v>
      </c>
      <c r="F118" s="32">
        <f t="shared" si="31"/>
        <v>991562749.0999999</v>
      </c>
      <c r="G118" s="32">
        <f t="shared" si="31"/>
        <v>991562749.0999999</v>
      </c>
      <c r="H118" s="33">
        <f t="shared" si="31"/>
        <v>75911956.060000002</v>
      </c>
    </row>
    <row r="119" spans="1:8" s="34" customFormat="1" x14ac:dyDescent="0.25">
      <c r="A119" s="38"/>
      <c r="B119" s="39" t="s">
        <v>34</v>
      </c>
      <c r="C119" s="40">
        <v>335464648</v>
      </c>
      <c r="D119" s="41">
        <v>-60099653.439999998</v>
      </c>
      <c r="E119" s="42">
        <f>C119+D119</f>
        <v>275364994.56</v>
      </c>
      <c r="F119" s="40">
        <v>260295277.59999999</v>
      </c>
      <c r="G119" s="41">
        <v>260295277.59999999</v>
      </c>
      <c r="H119" s="43">
        <f t="shared" ref="H119:H128" si="32">E119-F119</f>
        <v>15069716.960000008</v>
      </c>
    </row>
    <row r="120" spans="1:8" s="34" customFormat="1" x14ac:dyDescent="0.25">
      <c r="A120" s="38"/>
      <c r="B120" s="39" t="s">
        <v>35</v>
      </c>
      <c r="C120" s="40">
        <v>31433938.109999999</v>
      </c>
      <c r="D120" s="41">
        <v>-536132.28000000119</v>
      </c>
      <c r="E120" s="42">
        <f t="shared" ref="E120:E128" si="33">C120+D120</f>
        <v>30897805.829999998</v>
      </c>
      <c r="F120" s="40">
        <v>30804533.829999998</v>
      </c>
      <c r="G120" s="41">
        <v>30804533.829999998</v>
      </c>
      <c r="H120" s="43">
        <f t="shared" si="32"/>
        <v>93272</v>
      </c>
    </row>
    <row r="121" spans="1:8" s="34" customFormat="1" x14ac:dyDescent="0.25">
      <c r="A121" s="38"/>
      <c r="B121" s="39" t="s">
        <v>36</v>
      </c>
      <c r="C121" s="40">
        <v>24973905.949999999</v>
      </c>
      <c r="D121" s="41">
        <v>180425558.95000002</v>
      </c>
      <c r="E121" s="42">
        <f t="shared" si="33"/>
        <v>205399464.90000001</v>
      </c>
      <c r="F121" s="40">
        <v>167591178.59</v>
      </c>
      <c r="G121" s="41">
        <v>167591178.59</v>
      </c>
      <c r="H121" s="43">
        <f t="shared" si="32"/>
        <v>37808286.310000002</v>
      </c>
    </row>
    <row r="122" spans="1:8" s="34" customFormat="1" x14ac:dyDescent="0.25">
      <c r="A122" s="38"/>
      <c r="B122" s="39" t="s">
        <v>37</v>
      </c>
      <c r="C122" s="40">
        <v>734000</v>
      </c>
      <c r="D122" s="41">
        <v>6691485.2999999998</v>
      </c>
      <c r="E122" s="42">
        <f t="shared" si="33"/>
        <v>7425485.2999999998</v>
      </c>
      <c r="F122" s="40">
        <v>5698112.5199999996</v>
      </c>
      <c r="G122" s="41">
        <v>5698112.5199999996</v>
      </c>
      <c r="H122" s="43">
        <f t="shared" si="32"/>
        <v>1727372.7800000003</v>
      </c>
    </row>
    <row r="123" spans="1:8" s="34" customFormat="1" x14ac:dyDescent="0.25">
      <c r="A123" s="44"/>
      <c r="B123" s="39" t="s">
        <v>38</v>
      </c>
      <c r="C123" s="40">
        <v>16538543.51</v>
      </c>
      <c r="D123" s="41">
        <v>505875706.94</v>
      </c>
      <c r="E123" s="42">
        <f t="shared" si="33"/>
        <v>522414250.44999999</v>
      </c>
      <c r="F123" s="40">
        <v>501614335.37</v>
      </c>
      <c r="G123" s="41">
        <v>501614335.37</v>
      </c>
      <c r="H123" s="43">
        <f t="shared" si="32"/>
        <v>20799915.079999983</v>
      </c>
    </row>
    <row r="124" spans="1:8" s="34" customFormat="1" x14ac:dyDescent="0.25">
      <c r="A124" s="44"/>
      <c r="B124" s="39" t="s">
        <v>39</v>
      </c>
      <c r="C124" s="45"/>
      <c r="D124" s="45">
        <v>0</v>
      </c>
      <c r="E124" s="45"/>
      <c r="F124" s="45"/>
      <c r="G124" s="45"/>
      <c r="H124" s="46">
        <f t="shared" si="32"/>
        <v>0</v>
      </c>
    </row>
    <row r="125" spans="1:8" s="34" customFormat="1" ht="14.25" customHeight="1" x14ac:dyDescent="0.25">
      <c r="A125" s="38"/>
      <c r="B125" s="39" t="s">
        <v>40</v>
      </c>
      <c r="C125" s="40">
        <v>604740</v>
      </c>
      <c r="D125" s="41">
        <v>3016395</v>
      </c>
      <c r="E125" s="42">
        <f t="shared" si="33"/>
        <v>3621135</v>
      </c>
      <c r="F125" s="40">
        <v>3621024.64</v>
      </c>
      <c r="G125" s="41">
        <v>3621024.64</v>
      </c>
      <c r="H125" s="43">
        <f t="shared" si="32"/>
        <v>110.35999999986961</v>
      </c>
    </row>
    <row r="126" spans="1:8" s="34" customFormat="1" x14ac:dyDescent="0.25">
      <c r="A126" s="38"/>
      <c r="B126" s="39" t="s">
        <v>41</v>
      </c>
      <c r="C126" s="40">
        <v>15078025</v>
      </c>
      <c r="D126" s="41">
        <v>-11501452.43</v>
      </c>
      <c r="E126" s="42">
        <f t="shared" si="33"/>
        <v>3576572.5700000003</v>
      </c>
      <c r="F126" s="40">
        <v>3312875.01</v>
      </c>
      <c r="G126" s="41">
        <v>3312875.01</v>
      </c>
      <c r="H126" s="43">
        <f t="shared" si="32"/>
        <v>263697.56000000052</v>
      </c>
    </row>
    <row r="127" spans="1:8" s="34" customFormat="1" x14ac:dyDescent="0.25">
      <c r="A127" s="38"/>
      <c r="B127" s="39" t="s">
        <v>42</v>
      </c>
      <c r="C127" s="40">
        <v>29961920</v>
      </c>
      <c r="D127" s="41">
        <v>-13694841.74</v>
      </c>
      <c r="E127" s="42">
        <f t="shared" si="33"/>
        <v>16267078.26</v>
      </c>
      <c r="F127" s="40">
        <v>16117493.25</v>
      </c>
      <c r="G127" s="41">
        <v>16117493.25</v>
      </c>
      <c r="H127" s="43">
        <f t="shared" si="32"/>
        <v>149585.00999999978</v>
      </c>
    </row>
    <row r="128" spans="1:8" s="34" customFormat="1" x14ac:dyDescent="0.25">
      <c r="A128" s="38"/>
      <c r="B128" s="39" t="s">
        <v>43</v>
      </c>
      <c r="C128" s="40">
        <v>5500000</v>
      </c>
      <c r="D128" s="41">
        <v>-2992081.71</v>
      </c>
      <c r="E128" s="42">
        <f t="shared" si="33"/>
        <v>2507918.29</v>
      </c>
      <c r="F128" s="40">
        <v>2507918.29</v>
      </c>
      <c r="G128" s="41">
        <v>2507918.29</v>
      </c>
      <c r="H128" s="43">
        <f t="shared" si="32"/>
        <v>0</v>
      </c>
    </row>
    <row r="129" spans="1:8" s="34" customFormat="1" ht="4.5" customHeight="1" x14ac:dyDescent="0.25">
      <c r="A129" s="38"/>
      <c r="B129" s="39"/>
      <c r="C129" s="42"/>
      <c r="D129" s="42"/>
      <c r="E129" s="42"/>
      <c r="F129" s="42"/>
      <c r="G129" s="42"/>
      <c r="H129" s="61"/>
    </row>
    <row r="130" spans="1:8" s="62" customFormat="1" x14ac:dyDescent="0.25">
      <c r="A130" s="30" t="s">
        <v>92</v>
      </c>
      <c r="B130" s="31"/>
      <c r="C130" s="32">
        <f t="shared" ref="C130:H130" si="34">SUM(C131:C139)</f>
        <v>7034273598.0100002</v>
      </c>
      <c r="D130" s="32">
        <f t="shared" si="34"/>
        <v>2096558480.6599994</v>
      </c>
      <c r="E130" s="32">
        <f t="shared" si="34"/>
        <v>9130832078.6699982</v>
      </c>
      <c r="F130" s="32">
        <f t="shared" si="34"/>
        <v>9129922277.1399994</v>
      </c>
      <c r="G130" s="32">
        <f t="shared" si="34"/>
        <v>9129922277.1399994</v>
      </c>
      <c r="H130" s="33">
        <f t="shared" si="34"/>
        <v>909801.52999969199</v>
      </c>
    </row>
    <row r="131" spans="1:8" s="34" customFormat="1" x14ac:dyDescent="0.25">
      <c r="A131" s="38"/>
      <c r="B131" s="39" t="s">
        <v>45</v>
      </c>
      <c r="C131" s="40">
        <v>7029312295.5</v>
      </c>
      <c r="D131" s="41">
        <v>1874221651.5499992</v>
      </c>
      <c r="E131" s="42">
        <f>C131+D131</f>
        <v>8903533947.0499992</v>
      </c>
      <c r="F131" s="40">
        <v>8903524065.4799995</v>
      </c>
      <c r="G131" s="40">
        <v>8903524065.4799995</v>
      </c>
      <c r="H131" s="43">
        <f t="shared" ref="H131:H139" si="35">E131-F131</f>
        <v>9881.5699996948242</v>
      </c>
    </row>
    <row r="132" spans="1:8" s="34" customFormat="1" x14ac:dyDescent="0.25">
      <c r="A132" s="38"/>
      <c r="B132" s="39" t="s">
        <v>46</v>
      </c>
      <c r="C132" s="40"/>
      <c r="D132" s="41">
        <v>0</v>
      </c>
      <c r="E132" s="42">
        <f t="shared" ref="E132:E139" si="36">C132+D132</f>
        <v>0</v>
      </c>
      <c r="F132" s="41"/>
      <c r="G132" s="40"/>
      <c r="H132" s="43">
        <f t="shared" si="35"/>
        <v>0</v>
      </c>
    </row>
    <row r="133" spans="1:8" s="34" customFormat="1" x14ac:dyDescent="0.25">
      <c r="A133" s="38"/>
      <c r="B133" s="39" t="s">
        <v>47</v>
      </c>
      <c r="C133" s="40">
        <v>0</v>
      </c>
      <c r="D133" s="41">
        <v>198699411.72</v>
      </c>
      <c r="E133" s="42">
        <f t="shared" si="36"/>
        <v>198699411.72</v>
      </c>
      <c r="F133" s="41">
        <v>198699411.72</v>
      </c>
      <c r="G133" s="40">
        <v>198699411.72</v>
      </c>
      <c r="H133" s="43">
        <f t="shared" si="35"/>
        <v>0</v>
      </c>
    </row>
    <row r="134" spans="1:8" s="34" customFormat="1" x14ac:dyDescent="0.25">
      <c r="A134" s="38"/>
      <c r="B134" s="39" t="s">
        <v>48</v>
      </c>
      <c r="C134" s="40">
        <v>4961302.51</v>
      </c>
      <c r="D134" s="41">
        <v>23637417.390000001</v>
      </c>
      <c r="E134" s="42">
        <f t="shared" si="36"/>
        <v>28598719.899999999</v>
      </c>
      <c r="F134" s="41">
        <v>27698799.940000001</v>
      </c>
      <c r="G134" s="40">
        <v>27698799.940000001</v>
      </c>
      <c r="H134" s="43">
        <f t="shared" si="35"/>
        <v>899919.95999999717</v>
      </c>
    </row>
    <row r="135" spans="1:8" s="34" customFormat="1" ht="14.25" customHeight="1" x14ac:dyDescent="0.25">
      <c r="A135" s="38"/>
      <c r="B135" s="39" t="s">
        <v>49</v>
      </c>
      <c r="C135" s="40"/>
      <c r="D135" s="41">
        <v>0</v>
      </c>
      <c r="E135" s="42">
        <f t="shared" si="36"/>
        <v>0</v>
      </c>
      <c r="F135" s="40"/>
      <c r="G135" s="40"/>
      <c r="H135" s="43">
        <f t="shared" si="35"/>
        <v>0</v>
      </c>
    </row>
    <row r="136" spans="1:8" s="62" customFormat="1" x14ac:dyDescent="0.25">
      <c r="A136" s="38"/>
      <c r="B136" s="39" t="s">
        <v>50</v>
      </c>
      <c r="C136" s="40"/>
      <c r="D136" s="59">
        <v>0</v>
      </c>
      <c r="E136" s="42">
        <f t="shared" si="36"/>
        <v>0</v>
      </c>
      <c r="F136" s="40"/>
      <c r="G136" s="40"/>
      <c r="H136" s="43">
        <f t="shared" si="35"/>
        <v>0</v>
      </c>
    </row>
    <row r="137" spans="1:8" s="34" customFormat="1" x14ac:dyDescent="0.25">
      <c r="A137" s="38"/>
      <c r="B137" s="65" t="s">
        <v>51</v>
      </c>
      <c r="C137" s="40"/>
      <c r="D137" s="40">
        <v>0</v>
      </c>
      <c r="E137" s="42">
        <f t="shared" si="36"/>
        <v>0</v>
      </c>
      <c r="F137" s="40"/>
      <c r="G137" s="40"/>
      <c r="H137" s="43">
        <f t="shared" si="35"/>
        <v>0</v>
      </c>
    </row>
    <row r="138" spans="1:8" s="34" customFormat="1" x14ac:dyDescent="0.25">
      <c r="A138" s="38"/>
      <c r="B138" s="65" t="s">
        <v>52</v>
      </c>
      <c r="C138" s="40"/>
      <c r="D138" s="40">
        <v>0</v>
      </c>
      <c r="E138" s="42">
        <f t="shared" si="36"/>
        <v>0</v>
      </c>
      <c r="F138" s="40"/>
      <c r="G138" s="40"/>
      <c r="H138" s="43">
        <f t="shared" si="35"/>
        <v>0</v>
      </c>
    </row>
    <row r="139" spans="1:8" s="34" customFormat="1" x14ac:dyDescent="0.25">
      <c r="A139" s="47"/>
      <c r="B139" s="66" t="s">
        <v>53</v>
      </c>
      <c r="C139" s="49"/>
      <c r="D139" s="49">
        <v>0</v>
      </c>
      <c r="E139" s="51">
        <f t="shared" si="36"/>
        <v>0</v>
      </c>
      <c r="F139" s="49"/>
      <c r="G139" s="49"/>
      <c r="H139" s="52">
        <f t="shared" si="35"/>
        <v>0</v>
      </c>
    </row>
    <row r="140" spans="1:8" s="34" customFormat="1" x14ac:dyDescent="0.25">
      <c r="A140" s="30" t="s">
        <v>54</v>
      </c>
      <c r="B140" s="31"/>
      <c r="C140" s="32">
        <f t="shared" ref="C140:H140" si="37">SUM(C141:C149)</f>
        <v>150783027.11000001</v>
      </c>
      <c r="D140" s="32">
        <f t="shared" si="37"/>
        <v>198492902.84999999</v>
      </c>
      <c r="E140" s="32">
        <f t="shared" si="37"/>
        <v>349275929.96000004</v>
      </c>
      <c r="F140" s="32">
        <f t="shared" si="37"/>
        <v>304867631.63999999</v>
      </c>
      <c r="G140" s="32">
        <f t="shared" si="37"/>
        <v>250191256.14000002</v>
      </c>
      <c r="H140" s="33">
        <f t="shared" si="37"/>
        <v>44408298.320000008</v>
      </c>
    </row>
    <row r="141" spans="1:8" s="34" customFormat="1" x14ac:dyDescent="0.25">
      <c r="A141" s="38"/>
      <c r="B141" s="39" t="s">
        <v>55</v>
      </c>
      <c r="C141" s="40">
        <v>10386469.57</v>
      </c>
      <c r="D141" s="40">
        <v>38846565.839999996</v>
      </c>
      <c r="E141" s="42">
        <f>C141+D141</f>
        <v>49233035.409999996</v>
      </c>
      <c r="F141" s="40">
        <v>39976500.68</v>
      </c>
      <c r="G141" s="41">
        <v>39976500.68</v>
      </c>
      <c r="H141" s="43">
        <f t="shared" ref="H141:H149" si="38">E141-F141</f>
        <v>9256534.7299999967</v>
      </c>
    </row>
    <row r="142" spans="1:8" s="34" customFormat="1" x14ac:dyDescent="0.25">
      <c r="A142" s="38"/>
      <c r="B142" s="39" t="s">
        <v>56</v>
      </c>
      <c r="C142" s="40">
        <v>639364.51</v>
      </c>
      <c r="D142" s="40">
        <v>1295193.3999999999</v>
      </c>
      <c r="E142" s="42">
        <f t="shared" ref="E142:E154" si="39">C142+D142</f>
        <v>1934557.91</v>
      </c>
      <c r="F142" s="40">
        <v>1648366.47</v>
      </c>
      <c r="G142" s="41">
        <v>1648366.47</v>
      </c>
      <c r="H142" s="43">
        <f t="shared" si="38"/>
        <v>286191.43999999994</v>
      </c>
    </row>
    <row r="143" spans="1:8" s="34" customFormat="1" x14ac:dyDescent="0.25">
      <c r="A143" s="38"/>
      <c r="B143" s="39" t="s">
        <v>57</v>
      </c>
      <c r="C143" s="40">
        <v>2310134.38</v>
      </c>
      <c r="D143" s="40">
        <v>-284783.83999999985</v>
      </c>
      <c r="E143" s="42">
        <f t="shared" si="39"/>
        <v>2025350.54</v>
      </c>
      <c r="F143" s="40">
        <v>1113600</v>
      </c>
      <c r="G143" s="41">
        <v>1113600</v>
      </c>
      <c r="H143" s="43">
        <f t="shared" si="38"/>
        <v>911750.54</v>
      </c>
    </row>
    <row r="144" spans="1:8" s="34" customFormat="1" x14ac:dyDescent="0.25">
      <c r="A144" s="38"/>
      <c r="B144" s="39" t="s">
        <v>58</v>
      </c>
      <c r="C144" s="40">
        <v>108257073.88</v>
      </c>
      <c r="D144" s="40">
        <v>49424319.420000017</v>
      </c>
      <c r="E144" s="42">
        <f t="shared" si="39"/>
        <v>157681393.30000001</v>
      </c>
      <c r="F144" s="40">
        <v>141798829.37</v>
      </c>
      <c r="G144" s="41">
        <v>87122453.870000005</v>
      </c>
      <c r="H144" s="43">
        <f t="shared" si="38"/>
        <v>15882563.930000007</v>
      </c>
    </row>
    <row r="145" spans="1:8" s="34" customFormat="1" x14ac:dyDescent="0.25">
      <c r="A145" s="38"/>
      <c r="B145" s="39" t="s">
        <v>59</v>
      </c>
      <c r="C145" s="40">
        <v>3689963.55</v>
      </c>
      <c r="D145" s="40">
        <v>13267794.379999999</v>
      </c>
      <c r="E145" s="42">
        <f t="shared" si="39"/>
        <v>16957757.93</v>
      </c>
      <c r="F145" s="40">
        <v>2501570.0299999998</v>
      </c>
      <c r="G145" s="41">
        <v>2501570.0299999998</v>
      </c>
      <c r="H145" s="43">
        <f t="shared" si="38"/>
        <v>14456187.9</v>
      </c>
    </row>
    <row r="146" spans="1:8" s="34" customFormat="1" x14ac:dyDescent="0.25">
      <c r="A146" s="38"/>
      <c r="B146" s="39" t="s">
        <v>60</v>
      </c>
      <c r="C146" s="40">
        <v>21699203.699999999</v>
      </c>
      <c r="D146" s="40">
        <v>63105938.700000003</v>
      </c>
      <c r="E146" s="42">
        <f t="shared" si="39"/>
        <v>84805142.400000006</v>
      </c>
      <c r="F146" s="40">
        <v>81905622.340000004</v>
      </c>
      <c r="G146" s="41">
        <v>81905622.340000004</v>
      </c>
      <c r="H146" s="43">
        <f t="shared" si="38"/>
        <v>2899520.0600000024</v>
      </c>
    </row>
    <row r="147" spans="1:8" s="34" customFormat="1" x14ac:dyDescent="0.25">
      <c r="A147" s="38"/>
      <c r="B147" s="39" t="s">
        <v>61</v>
      </c>
      <c r="C147" s="40">
        <v>0</v>
      </c>
      <c r="D147" s="40">
        <v>285360</v>
      </c>
      <c r="E147" s="42">
        <f t="shared" si="39"/>
        <v>285360</v>
      </c>
      <c r="F147" s="40">
        <v>285360</v>
      </c>
      <c r="G147" s="41">
        <v>285360</v>
      </c>
      <c r="H147" s="43">
        <f t="shared" si="38"/>
        <v>0</v>
      </c>
    </row>
    <row r="148" spans="1:8" s="34" customFormat="1" ht="14.25" customHeight="1" x14ac:dyDescent="0.25">
      <c r="A148" s="38"/>
      <c r="B148" s="39" t="s">
        <v>62</v>
      </c>
      <c r="C148" s="40"/>
      <c r="D148" s="40">
        <v>0</v>
      </c>
      <c r="E148" s="42">
        <f t="shared" si="39"/>
        <v>0</v>
      </c>
      <c r="F148" s="40"/>
      <c r="G148" s="41"/>
      <c r="H148" s="43">
        <f t="shared" si="38"/>
        <v>0</v>
      </c>
    </row>
    <row r="149" spans="1:8" s="34" customFormat="1" x14ac:dyDescent="0.25">
      <c r="A149" s="38"/>
      <c r="B149" s="39" t="s">
        <v>63</v>
      </c>
      <c r="C149" s="40">
        <v>3800817.52</v>
      </c>
      <c r="D149" s="40">
        <v>32552514.949999999</v>
      </c>
      <c r="E149" s="42">
        <f t="shared" si="39"/>
        <v>36353332.469999999</v>
      </c>
      <c r="F149" s="40">
        <v>35637782.75</v>
      </c>
      <c r="G149" s="41">
        <v>35637782.75</v>
      </c>
      <c r="H149" s="43">
        <f t="shared" si="38"/>
        <v>715549.71999999881</v>
      </c>
    </row>
    <row r="150" spans="1:8" s="34" customFormat="1" ht="6" customHeight="1" x14ac:dyDescent="0.25">
      <c r="A150" s="38"/>
      <c r="B150" s="39"/>
      <c r="C150" s="42"/>
      <c r="D150" s="42"/>
      <c r="E150" s="42"/>
      <c r="F150" s="42"/>
      <c r="G150" s="42"/>
      <c r="H150" s="43"/>
    </row>
    <row r="151" spans="1:8" s="34" customFormat="1" x14ac:dyDescent="0.25">
      <c r="A151" s="30" t="s">
        <v>93</v>
      </c>
      <c r="B151" s="31"/>
      <c r="C151" s="32">
        <f t="shared" ref="C151:H151" si="40">SUM(C152:C154)</f>
        <v>2700332008.9499998</v>
      </c>
      <c r="D151" s="32">
        <f t="shared" si="40"/>
        <v>238764901.64999995</v>
      </c>
      <c r="E151" s="32">
        <f t="shared" si="39"/>
        <v>2939096910.5999999</v>
      </c>
      <c r="F151" s="32">
        <f t="shared" si="40"/>
        <v>2194012955.2599998</v>
      </c>
      <c r="G151" s="32">
        <f t="shared" si="40"/>
        <v>2194012955.2599998</v>
      </c>
      <c r="H151" s="33">
        <f t="shared" si="40"/>
        <v>745083955.33999979</v>
      </c>
    </row>
    <row r="152" spans="1:8" s="34" customFormat="1" x14ac:dyDescent="0.25">
      <c r="A152" s="38"/>
      <c r="B152" s="39" t="s">
        <v>65</v>
      </c>
      <c r="C152" s="40">
        <v>2302955479.1599998</v>
      </c>
      <c r="D152" s="41">
        <v>264684912.78999996</v>
      </c>
      <c r="E152" s="42">
        <f t="shared" si="39"/>
        <v>2567640391.9499998</v>
      </c>
      <c r="F152" s="40">
        <v>1932350179.27</v>
      </c>
      <c r="G152" s="41">
        <v>1932350179.27</v>
      </c>
      <c r="H152" s="43">
        <f>E152-F152</f>
        <v>635290212.67999983</v>
      </c>
    </row>
    <row r="153" spans="1:8" s="34" customFormat="1" x14ac:dyDescent="0.25">
      <c r="A153" s="38"/>
      <c r="B153" s="39" t="s">
        <v>66</v>
      </c>
      <c r="C153" s="40">
        <v>326330021.06</v>
      </c>
      <c r="D153" s="41">
        <v>-9695310.4300000072</v>
      </c>
      <c r="E153" s="42">
        <f t="shared" si="39"/>
        <v>316634710.63</v>
      </c>
      <c r="F153" s="40">
        <v>228046347.12</v>
      </c>
      <c r="G153" s="41">
        <v>228046347.12</v>
      </c>
      <c r="H153" s="43">
        <f>E153-F153</f>
        <v>88588363.50999999</v>
      </c>
    </row>
    <row r="154" spans="1:8" s="34" customFormat="1" x14ac:dyDescent="0.25">
      <c r="A154" s="38"/>
      <c r="B154" s="39" t="s">
        <v>67</v>
      </c>
      <c r="C154" s="40">
        <v>71046508.730000004</v>
      </c>
      <c r="D154" s="41">
        <v>-16224700.710000001</v>
      </c>
      <c r="E154" s="42">
        <f t="shared" si="39"/>
        <v>54821808.020000003</v>
      </c>
      <c r="F154" s="40">
        <v>33616428.869999997</v>
      </c>
      <c r="G154" s="41">
        <v>33616428.869999997</v>
      </c>
      <c r="H154" s="43">
        <f>E154-F154</f>
        <v>21205379.150000006</v>
      </c>
    </row>
    <row r="155" spans="1:8" s="34" customFormat="1" ht="5.25" customHeight="1" x14ac:dyDescent="0.25">
      <c r="A155" s="38"/>
      <c r="B155" s="39"/>
      <c r="C155" s="42"/>
      <c r="D155" s="42"/>
      <c r="E155" s="42"/>
      <c r="F155" s="42"/>
      <c r="G155" s="42"/>
      <c r="H155" s="43"/>
    </row>
    <row r="156" spans="1:8" s="34" customFormat="1" ht="14.25" customHeight="1" x14ac:dyDescent="0.25">
      <c r="A156" s="30" t="s">
        <v>94</v>
      </c>
      <c r="B156" s="31"/>
      <c r="C156" s="32">
        <f t="shared" ref="C156:H156" si="41">SUM(C157+C158+C159+C160+C161+C163+C164)</f>
        <v>0</v>
      </c>
      <c r="D156" s="32">
        <f t="shared" si="41"/>
        <v>44294201.780000001</v>
      </c>
      <c r="E156" s="32">
        <f t="shared" si="41"/>
        <v>44294201.780000001</v>
      </c>
      <c r="F156" s="32">
        <f t="shared" si="41"/>
        <v>44294201.780000001</v>
      </c>
      <c r="G156" s="32">
        <f t="shared" si="41"/>
        <v>44294201.780000001</v>
      </c>
      <c r="H156" s="32">
        <f t="shared" si="41"/>
        <v>0</v>
      </c>
    </row>
    <row r="157" spans="1:8" s="34" customFormat="1" x14ac:dyDescent="0.25">
      <c r="A157" s="38"/>
      <c r="B157" s="39" t="s">
        <v>69</v>
      </c>
      <c r="C157" s="40"/>
      <c r="D157" s="40"/>
      <c r="E157" s="42">
        <f>C157+D157</f>
        <v>0</v>
      </c>
      <c r="F157" s="40"/>
      <c r="G157" s="40"/>
      <c r="H157" s="43">
        <f t="shared" ref="H157:H164" si="42">E157-F157</f>
        <v>0</v>
      </c>
    </row>
    <row r="158" spans="1:8" s="34" customFormat="1" x14ac:dyDescent="0.25">
      <c r="A158" s="38"/>
      <c r="B158" s="39" t="s">
        <v>70</v>
      </c>
      <c r="C158" s="40"/>
      <c r="D158" s="41"/>
      <c r="E158" s="42">
        <f t="shared" ref="E158:E164" si="43">C158+D158</f>
        <v>0</v>
      </c>
      <c r="F158" s="40"/>
      <c r="G158" s="40"/>
      <c r="H158" s="43">
        <f t="shared" si="42"/>
        <v>0</v>
      </c>
    </row>
    <row r="159" spans="1:8" s="34" customFormat="1" x14ac:dyDescent="0.25">
      <c r="A159" s="38"/>
      <c r="B159" s="39" t="s">
        <v>71</v>
      </c>
      <c r="C159" s="40"/>
      <c r="D159" s="40"/>
      <c r="E159" s="42">
        <f t="shared" si="43"/>
        <v>0</v>
      </c>
      <c r="F159" s="40"/>
      <c r="G159" s="40"/>
      <c r="H159" s="43">
        <f t="shared" si="42"/>
        <v>0</v>
      </c>
    </row>
    <row r="160" spans="1:8" s="34" customFormat="1" x14ac:dyDescent="0.25">
      <c r="A160" s="38"/>
      <c r="B160" s="39" t="s">
        <v>72</v>
      </c>
      <c r="C160" s="40"/>
      <c r="D160" s="40"/>
      <c r="E160" s="42">
        <f t="shared" si="43"/>
        <v>0</v>
      </c>
      <c r="F160" s="40"/>
      <c r="G160" s="40"/>
      <c r="H160" s="43">
        <f t="shared" si="42"/>
        <v>0</v>
      </c>
    </row>
    <row r="161" spans="1:8" s="34" customFormat="1" x14ac:dyDescent="0.25">
      <c r="A161" s="38"/>
      <c r="B161" s="39" t="s">
        <v>95</v>
      </c>
      <c r="C161" s="40">
        <v>0</v>
      </c>
      <c r="D161" s="40">
        <v>44294201.780000001</v>
      </c>
      <c r="E161" s="42">
        <f t="shared" si="43"/>
        <v>44294201.780000001</v>
      </c>
      <c r="F161" s="40">
        <v>44294201.780000001</v>
      </c>
      <c r="G161" s="40">
        <v>44294201.780000001</v>
      </c>
      <c r="H161" s="43">
        <f t="shared" si="42"/>
        <v>0</v>
      </c>
    </row>
    <row r="162" spans="1:8" s="34" customFormat="1" x14ac:dyDescent="0.25">
      <c r="A162" s="38"/>
      <c r="B162" s="39" t="s">
        <v>96</v>
      </c>
      <c r="C162" s="40"/>
      <c r="D162" s="40"/>
      <c r="E162" s="42">
        <f t="shared" si="43"/>
        <v>0</v>
      </c>
      <c r="F162" s="40"/>
      <c r="G162" s="40"/>
      <c r="H162" s="43">
        <f t="shared" si="42"/>
        <v>0</v>
      </c>
    </row>
    <row r="163" spans="1:8" s="34" customFormat="1" x14ac:dyDescent="0.25">
      <c r="A163" s="38"/>
      <c r="B163" s="39" t="s">
        <v>75</v>
      </c>
      <c r="C163" s="40"/>
      <c r="D163" s="40"/>
      <c r="E163" s="42">
        <f t="shared" si="43"/>
        <v>0</v>
      </c>
      <c r="F163" s="40"/>
      <c r="G163" s="40"/>
      <c r="H163" s="43">
        <f t="shared" si="42"/>
        <v>0</v>
      </c>
    </row>
    <row r="164" spans="1:8" s="34" customFormat="1" x14ac:dyDescent="0.25">
      <c r="A164" s="38"/>
      <c r="B164" s="39" t="s">
        <v>76</v>
      </c>
      <c r="C164" s="40"/>
      <c r="D164" s="40"/>
      <c r="E164" s="42">
        <f t="shared" si="43"/>
        <v>0</v>
      </c>
      <c r="F164" s="40"/>
      <c r="G164" s="40"/>
      <c r="H164" s="43">
        <f t="shared" si="42"/>
        <v>0</v>
      </c>
    </row>
    <row r="165" spans="1:8" s="34" customFormat="1" ht="4.5" customHeight="1" x14ac:dyDescent="0.25">
      <c r="A165" s="38"/>
      <c r="B165" s="39"/>
      <c r="C165" s="42"/>
      <c r="D165" s="42"/>
      <c r="E165" s="42"/>
      <c r="F165" s="42"/>
      <c r="G165" s="42"/>
      <c r="H165" s="43"/>
    </row>
    <row r="166" spans="1:8" s="34" customFormat="1" x14ac:dyDescent="0.25">
      <c r="A166" s="30" t="s">
        <v>77</v>
      </c>
      <c r="B166" s="31"/>
      <c r="C166" s="32">
        <f t="shared" ref="C166:H166" si="44">SUM(C167:C169)</f>
        <v>4067853658.5500002</v>
      </c>
      <c r="D166" s="32">
        <f t="shared" si="44"/>
        <v>101694057.09999993</v>
      </c>
      <c r="E166" s="32">
        <f t="shared" si="44"/>
        <v>4169547715.6500001</v>
      </c>
      <c r="F166" s="32">
        <f t="shared" si="44"/>
        <v>4169547711.8099999</v>
      </c>
      <c r="G166" s="32">
        <f t="shared" si="44"/>
        <v>4169547711.8099999</v>
      </c>
      <c r="H166" s="33">
        <f t="shared" si="44"/>
        <v>3.8399999961256981</v>
      </c>
    </row>
    <row r="167" spans="1:8" s="34" customFormat="1" x14ac:dyDescent="0.25">
      <c r="A167" s="38"/>
      <c r="B167" s="39" t="s">
        <v>78</v>
      </c>
      <c r="C167" s="40"/>
      <c r="D167" s="40">
        <v>0</v>
      </c>
      <c r="E167" s="42">
        <f>C167+D167</f>
        <v>0</v>
      </c>
      <c r="F167" s="40"/>
      <c r="G167" s="40"/>
      <c r="H167" s="43">
        <f>E167-F167</f>
        <v>0</v>
      </c>
    </row>
    <row r="168" spans="1:8" s="34" customFormat="1" x14ac:dyDescent="0.25">
      <c r="A168" s="38"/>
      <c r="B168" s="39" t="s">
        <v>79</v>
      </c>
      <c r="C168" s="40">
        <v>4067853658.5500002</v>
      </c>
      <c r="D168" s="41">
        <v>60296238.809999943</v>
      </c>
      <c r="E168" s="42">
        <f>C168+D168</f>
        <v>4128149897.3600001</v>
      </c>
      <c r="F168" s="40">
        <v>4128149897.3600001</v>
      </c>
      <c r="G168" s="41">
        <v>4128149897.3600001</v>
      </c>
      <c r="H168" s="43">
        <f>E168-F168</f>
        <v>0</v>
      </c>
    </row>
    <row r="169" spans="1:8" s="34" customFormat="1" x14ac:dyDescent="0.25">
      <c r="A169" s="38"/>
      <c r="B169" s="39" t="s">
        <v>80</v>
      </c>
      <c r="C169" s="40">
        <v>0</v>
      </c>
      <c r="D169" s="41">
        <v>41397818.289999999</v>
      </c>
      <c r="E169" s="42">
        <f>C169+D169</f>
        <v>41397818.289999999</v>
      </c>
      <c r="F169" s="40">
        <v>41397814.450000003</v>
      </c>
      <c r="G169" s="41">
        <v>41397814.450000003</v>
      </c>
      <c r="H169" s="43">
        <f>E169-F169</f>
        <v>3.8399999961256981</v>
      </c>
    </row>
    <row r="170" spans="1:8" s="34" customFormat="1" ht="6.75" customHeight="1" x14ac:dyDescent="0.25">
      <c r="A170" s="38"/>
      <c r="B170" s="39"/>
      <c r="C170" s="42"/>
      <c r="D170" s="42"/>
      <c r="E170" s="42"/>
      <c r="F170" s="42"/>
      <c r="G170" s="42"/>
      <c r="H170" s="43"/>
    </row>
    <row r="171" spans="1:8" s="34" customFormat="1" x14ac:dyDescent="0.25">
      <c r="A171" s="30" t="s">
        <v>97</v>
      </c>
      <c r="B171" s="31"/>
      <c r="C171" s="32">
        <f t="shared" ref="C171:H171" si="45">SUM(C172:C178)</f>
        <v>0</v>
      </c>
      <c r="D171" s="32">
        <f t="shared" si="45"/>
        <v>312654199.25</v>
      </c>
      <c r="E171" s="32">
        <f t="shared" si="45"/>
        <v>312654199.25</v>
      </c>
      <c r="F171" s="32">
        <f t="shared" si="45"/>
        <v>312654199.25</v>
      </c>
      <c r="G171" s="32">
        <f t="shared" si="45"/>
        <v>312654199.25</v>
      </c>
      <c r="H171" s="33">
        <f t="shared" si="45"/>
        <v>0</v>
      </c>
    </row>
    <row r="172" spans="1:8" s="34" customFormat="1" x14ac:dyDescent="0.25">
      <c r="A172" s="38"/>
      <c r="B172" s="39" t="s">
        <v>82</v>
      </c>
      <c r="C172" s="40">
        <v>0</v>
      </c>
      <c r="D172" s="41">
        <v>66974657.270000003</v>
      </c>
      <c r="E172" s="42">
        <f>C172+D172</f>
        <v>66974657.270000003</v>
      </c>
      <c r="F172" s="40">
        <v>66974657.270000003</v>
      </c>
      <c r="G172" s="41">
        <v>66974657.270000003</v>
      </c>
      <c r="H172" s="43">
        <f t="shared" ref="H172:H178" si="46">E172-F172</f>
        <v>0</v>
      </c>
    </row>
    <row r="173" spans="1:8" s="34" customFormat="1" x14ac:dyDescent="0.25">
      <c r="A173" s="38"/>
      <c r="B173" s="39" t="s">
        <v>83</v>
      </c>
      <c r="C173" s="40">
        <v>0</v>
      </c>
      <c r="D173" s="41">
        <v>245679541.97999999</v>
      </c>
      <c r="E173" s="42">
        <f t="shared" ref="E173:E178" si="47">C173+D173</f>
        <v>245679541.97999999</v>
      </c>
      <c r="F173" s="40">
        <v>245679541.97999999</v>
      </c>
      <c r="G173" s="41">
        <v>245679541.97999999</v>
      </c>
      <c r="H173" s="43">
        <f t="shared" si="46"/>
        <v>0</v>
      </c>
    </row>
    <row r="174" spans="1:8" s="34" customFormat="1" x14ac:dyDescent="0.25">
      <c r="A174" s="38"/>
      <c r="B174" s="39" t="s">
        <v>84</v>
      </c>
      <c r="C174" s="40"/>
      <c r="D174" s="41">
        <v>0</v>
      </c>
      <c r="E174" s="42">
        <f t="shared" si="47"/>
        <v>0</v>
      </c>
      <c r="F174" s="40"/>
      <c r="G174" s="41"/>
      <c r="H174" s="43">
        <f t="shared" si="46"/>
        <v>0</v>
      </c>
    </row>
    <row r="175" spans="1:8" s="34" customFormat="1" x14ac:dyDescent="0.25">
      <c r="A175" s="38"/>
      <c r="B175" s="39" t="s">
        <v>85</v>
      </c>
      <c r="C175" s="40"/>
      <c r="D175" s="41">
        <v>0</v>
      </c>
      <c r="E175" s="42">
        <f t="shared" si="47"/>
        <v>0</v>
      </c>
      <c r="F175" s="40"/>
      <c r="G175" s="41"/>
      <c r="H175" s="43">
        <f t="shared" si="46"/>
        <v>0</v>
      </c>
    </row>
    <row r="176" spans="1:8" s="34" customFormat="1" x14ac:dyDescent="0.25">
      <c r="A176" s="38"/>
      <c r="B176" s="39" t="s">
        <v>86</v>
      </c>
      <c r="C176" s="40"/>
      <c r="D176" s="41">
        <v>0</v>
      </c>
      <c r="E176" s="42">
        <f t="shared" si="47"/>
        <v>0</v>
      </c>
      <c r="F176" s="40"/>
      <c r="G176" s="41"/>
      <c r="H176" s="43">
        <f t="shared" si="46"/>
        <v>0</v>
      </c>
    </row>
    <row r="177" spans="1:8" s="34" customFormat="1" x14ac:dyDescent="0.25">
      <c r="A177" s="38"/>
      <c r="B177" s="39" t="s">
        <v>87</v>
      </c>
      <c r="C177" s="40"/>
      <c r="D177" s="41">
        <v>0</v>
      </c>
      <c r="E177" s="42">
        <f t="shared" si="47"/>
        <v>0</v>
      </c>
      <c r="F177" s="40"/>
      <c r="G177" s="41"/>
      <c r="H177" s="43">
        <f t="shared" si="46"/>
        <v>0</v>
      </c>
    </row>
    <row r="178" spans="1:8" s="34" customFormat="1" x14ac:dyDescent="0.25">
      <c r="A178" s="38"/>
      <c r="B178" s="39" t="s">
        <v>88</v>
      </c>
      <c r="C178" s="40"/>
      <c r="D178" s="41">
        <v>0</v>
      </c>
      <c r="E178" s="42">
        <f t="shared" si="47"/>
        <v>0</v>
      </c>
      <c r="F178" s="40"/>
      <c r="G178" s="41"/>
      <c r="H178" s="43">
        <f t="shared" si="46"/>
        <v>0</v>
      </c>
    </row>
    <row r="179" spans="1:8" s="34" customFormat="1" ht="5.25" customHeight="1" x14ac:dyDescent="0.25">
      <c r="A179" s="38"/>
      <c r="B179" s="39"/>
      <c r="C179" s="42"/>
      <c r="D179" s="42"/>
      <c r="E179" s="42"/>
      <c r="F179" s="42"/>
      <c r="G179" s="42"/>
      <c r="H179" s="61"/>
    </row>
    <row r="180" spans="1:8" s="34" customFormat="1" x14ac:dyDescent="0.25">
      <c r="A180" s="30" t="s">
        <v>98</v>
      </c>
      <c r="B180" s="31"/>
      <c r="C180" s="32">
        <f t="shared" ref="C180:H180" si="48">C10+C95</f>
        <v>65089914354</v>
      </c>
      <c r="D180" s="32">
        <f t="shared" si="48"/>
        <v>7783180812.6799994</v>
      </c>
      <c r="E180" s="32">
        <f t="shared" si="48"/>
        <v>72873095166.679993</v>
      </c>
      <c r="F180" s="32">
        <f t="shared" si="48"/>
        <v>71693963011.029999</v>
      </c>
      <c r="G180" s="32">
        <f t="shared" si="48"/>
        <v>70838845336.669998</v>
      </c>
      <c r="H180" s="33">
        <f t="shared" si="48"/>
        <v>1179132155.6499994</v>
      </c>
    </row>
    <row r="181" spans="1:8" s="34" customFormat="1" ht="4.5" customHeight="1" x14ac:dyDescent="0.25">
      <c r="A181" s="67"/>
      <c r="B181" s="68"/>
      <c r="C181" s="69"/>
      <c r="D181" s="70"/>
      <c r="E181" s="70"/>
      <c r="F181" s="70"/>
      <c r="G181" s="70"/>
      <c r="H181" s="71"/>
    </row>
    <row r="182" spans="1:8" s="73" customFormat="1" ht="27.75" customHeight="1" x14ac:dyDescent="0.25">
      <c r="A182" s="72" t="s">
        <v>99</v>
      </c>
      <c r="B182" s="72"/>
      <c r="C182" s="72"/>
      <c r="D182" s="72"/>
      <c r="E182" s="72"/>
      <c r="F182" s="72"/>
      <c r="G182" s="72"/>
      <c r="H182" s="72"/>
    </row>
    <row r="183" spans="1:8" s="73" customFormat="1" x14ac:dyDescent="0.25">
      <c r="A183" s="74" t="s">
        <v>100</v>
      </c>
      <c r="C183" s="75"/>
      <c r="D183" s="75"/>
      <c r="E183" s="75"/>
      <c r="F183" s="75"/>
      <c r="G183" s="75"/>
      <c r="H183" s="76"/>
    </row>
    <row r="184" spans="1:8" s="81" customFormat="1" x14ac:dyDescent="0.25">
      <c r="A184" s="77"/>
      <c r="B184" s="78"/>
      <c r="C184" s="79"/>
      <c r="D184" s="79"/>
      <c r="E184" s="79"/>
      <c r="F184" s="79"/>
      <c r="G184" s="79"/>
      <c r="H184" s="80"/>
    </row>
    <row r="185" spans="1:8" s="81" customFormat="1" x14ac:dyDescent="0.25">
      <c r="C185" s="76"/>
      <c r="D185" s="76"/>
      <c r="E185" s="76"/>
      <c r="F185" s="76"/>
      <c r="G185" s="76"/>
      <c r="H185" s="76"/>
    </row>
    <row r="186" spans="1:8" s="81" customFormat="1" x14ac:dyDescent="0.25">
      <c r="C186" s="76"/>
      <c r="D186" s="76"/>
      <c r="E186" s="76"/>
      <c r="F186" s="76"/>
      <c r="G186" s="76"/>
      <c r="H186" s="76"/>
    </row>
    <row r="187" spans="1:8" s="81" customFormat="1" x14ac:dyDescent="0.25">
      <c r="C187" s="76"/>
      <c r="D187" s="76"/>
      <c r="E187" s="76"/>
      <c r="F187" s="76"/>
      <c r="G187" s="76"/>
      <c r="H187" s="76"/>
    </row>
    <row r="188" spans="1:8" s="81" customFormat="1" x14ac:dyDescent="0.25">
      <c r="C188" s="76"/>
      <c r="D188" s="76"/>
      <c r="E188" s="76"/>
      <c r="F188" s="76"/>
      <c r="G188" s="76"/>
      <c r="H188" s="76"/>
    </row>
    <row r="189" spans="1:8" x14ac:dyDescent="0.25">
      <c r="C189" s="37"/>
      <c r="D189" s="37"/>
      <c r="E189" s="37"/>
      <c r="F189" s="37"/>
      <c r="G189" s="37"/>
      <c r="H189" s="37"/>
    </row>
    <row r="190" spans="1:8" x14ac:dyDescent="0.25">
      <c r="C190" s="37"/>
      <c r="D190" s="37"/>
      <c r="E190" s="37"/>
      <c r="F190" s="37"/>
      <c r="G190" s="37"/>
      <c r="H190" s="37"/>
    </row>
    <row r="191" spans="1:8" x14ac:dyDescent="0.25">
      <c r="C191" s="37"/>
      <c r="D191" s="37"/>
      <c r="E191" s="37"/>
      <c r="F191" s="37"/>
      <c r="G191" s="37"/>
      <c r="H191" s="37"/>
    </row>
    <row r="192" spans="1:8" x14ac:dyDescent="0.25">
      <c r="C192" s="82"/>
      <c r="D192" s="82"/>
      <c r="E192" s="82"/>
      <c r="F192" s="82"/>
      <c r="G192" s="82"/>
      <c r="H192" s="82"/>
    </row>
    <row r="194" spans="3:8" x14ac:dyDescent="0.25">
      <c r="C194" s="83"/>
      <c r="D194" s="83"/>
      <c r="E194" s="83"/>
      <c r="F194" s="83"/>
      <c r="G194" s="83"/>
      <c r="H194" s="83"/>
    </row>
  </sheetData>
  <mergeCells count="37">
    <mergeCell ref="A171:B171"/>
    <mergeCell ref="A180:B180"/>
    <mergeCell ref="A182:H182"/>
    <mergeCell ref="A123:A124"/>
    <mergeCell ref="A130:B130"/>
    <mergeCell ref="A140:B140"/>
    <mergeCell ref="A151:B151"/>
    <mergeCell ref="A156:B156"/>
    <mergeCell ref="A166:B166"/>
    <mergeCell ref="A87:B87"/>
    <mergeCell ref="A95:B95"/>
    <mergeCell ref="A97:B97"/>
    <mergeCell ref="A106:B106"/>
    <mergeCell ref="A107:A108"/>
    <mergeCell ref="A118:B118"/>
    <mergeCell ref="A38:A39"/>
    <mergeCell ref="A45:B45"/>
    <mergeCell ref="A56:B56"/>
    <mergeCell ref="A67:B67"/>
    <mergeCell ref="A72:B72"/>
    <mergeCell ref="A82:B82"/>
    <mergeCell ref="G7:G8"/>
    <mergeCell ref="A10:B10"/>
    <mergeCell ref="A12:B12"/>
    <mergeCell ref="A21:B21"/>
    <mergeCell ref="A22:A23"/>
    <mergeCell ref="A33:B33"/>
    <mergeCell ref="A1:H1"/>
    <mergeCell ref="A2:H2"/>
    <mergeCell ref="A3:H3"/>
    <mergeCell ref="A4:H4"/>
    <mergeCell ref="A6:B8"/>
    <mergeCell ref="C6:G6"/>
    <mergeCell ref="H6:H8"/>
    <mergeCell ref="C7:C8"/>
    <mergeCell ref="E7:E8"/>
    <mergeCell ref="F7:F8"/>
  </mergeCells>
  <dataValidations count="1">
    <dataValidation type="whole" allowBlank="1" showInputMessage="1" showErrorMessage="1" sqref="C9:H181">
      <formula1>-999999999999</formula1>
      <formula2>999999999999</formula2>
    </dataValidation>
  </dataValidations>
  <printOptions horizontalCentered="1"/>
  <pageMargins left="0.31496062992125984" right="0.31496062992125984" top="0.72" bottom="0.45" header="0.19685039370078741" footer="0.15748031496062992"/>
  <pageSetup scale="65" firstPageNumber="154" orientation="landscape" useFirstPageNumber="1" r:id="rId1"/>
  <headerFooter>
    <oddHeader>&amp;C&amp;"Encode Sans Medium,Negrita"PODER EJECUTIVO 
DEL ESTADO DE TAMAULIPAS&amp;"-,Negrita"
&amp;G</oddHeader>
    <oddFooter>&amp;C&amp;G
&amp;"Encode Sans Medium,Negrita"Anexos</oddFooter>
  </headerFooter>
  <rowBreaks count="3" manualBreakCount="3">
    <brk id="51" max="16383" man="1"/>
    <brk id="94" max="16383" man="1"/>
    <brk id="139"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LDFAnalitico Egresos COG De</vt:lpstr>
      <vt:lpstr>Hoja1</vt:lpstr>
      <vt:lpstr>Hoja2</vt:lpstr>
      <vt:lpstr>Hoja3</vt:lpstr>
      <vt:lpstr>'LDFAnalitico Egresos COG De'!Área_de_impresión</vt:lpstr>
      <vt:lpstr>'LDFAnalitico Egresos COG De'!Títulos_a_imprimir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2023-01-27T17:23:37Z</dcterms:modified>
</cp:coreProperties>
</file>