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nyfer.avalos\Desktop\"/>
    </mc:Choice>
  </mc:AlternateContent>
  <bookViews>
    <workbookView xWindow="120" yWindow="45" windowWidth="23715" windowHeight="10035"/>
  </bookViews>
  <sheets>
    <sheet name="Hoja1" sheetId="1" r:id="rId1"/>
    <sheet name="Hoja2" sheetId="2" r:id="rId2"/>
    <sheet name="Hoja3" sheetId="3" r:id="rId3"/>
  </sheets>
  <calcPr calcId="152511"/>
</workbook>
</file>

<file path=xl/calcChain.xml><?xml version="1.0" encoding="utf-8"?>
<calcChain xmlns="http://schemas.openxmlformats.org/spreadsheetml/2006/main">
  <c r="E176" i="1" l="1"/>
  <c r="H176" i="1" s="1"/>
  <c r="E175" i="1"/>
  <c r="H175" i="1" s="1"/>
  <c r="H174" i="1"/>
  <c r="E174" i="1"/>
  <c r="E173" i="1"/>
  <c r="H173" i="1" s="1"/>
  <c r="E172" i="1"/>
  <c r="H172" i="1" s="1"/>
  <c r="E171" i="1"/>
  <c r="H171" i="1" s="1"/>
  <c r="E170" i="1"/>
  <c r="H170" i="1" s="1"/>
  <c r="G169" i="1"/>
  <c r="F169" i="1"/>
  <c r="D169" i="1"/>
  <c r="C169" i="1"/>
  <c r="H167" i="1"/>
  <c r="E167" i="1"/>
  <c r="E166" i="1"/>
  <c r="H166" i="1" s="1"/>
  <c r="E165" i="1"/>
  <c r="H165" i="1" s="1"/>
  <c r="G164" i="1"/>
  <c r="F164" i="1"/>
  <c r="D164" i="1"/>
  <c r="C164" i="1"/>
  <c r="E162" i="1"/>
  <c r="H162" i="1" s="1"/>
  <c r="E161" i="1"/>
  <c r="H161" i="1" s="1"/>
  <c r="H160" i="1"/>
  <c r="E160" i="1"/>
  <c r="E159" i="1"/>
  <c r="H159" i="1" s="1"/>
  <c r="E158" i="1"/>
  <c r="H158" i="1" s="1"/>
  <c r="E157" i="1"/>
  <c r="H157" i="1" s="1"/>
  <c r="E156" i="1"/>
  <c r="H156" i="1" s="1"/>
  <c r="E155" i="1"/>
  <c r="H155" i="1" s="1"/>
  <c r="G154" i="1"/>
  <c r="F154" i="1"/>
  <c r="D154" i="1"/>
  <c r="C154" i="1"/>
  <c r="E152" i="1"/>
  <c r="H152" i="1" s="1"/>
  <c r="E151" i="1"/>
  <c r="H151" i="1" s="1"/>
  <c r="E150" i="1"/>
  <c r="H150" i="1" s="1"/>
  <c r="G149" i="1"/>
  <c r="F149" i="1"/>
  <c r="E149" i="1"/>
  <c r="D149" i="1"/>
  <c r="C149" i="1"/>
  <c r="E147" i="1"/>
  <c r="H147" i="1" s="1"/>
  <c r="H146" i="1"/>
  <c r="E146" i="1"/>
  <c r="E145" i="1"/>
  <c r="H145" i="1" s="1"/>
  <c r="E144" i="1"/>
  <c r="H144" i="1" s="1"/>
  <c r="E143" i="1"/>
  <c r="H143" i="1" s="1"/>
  <c r="H142" i="1"/>
  <c r="E142" i="1"/>
  <c r="E141" i="1"/>
  <c r="H141" i="1" s="1"/>
  <c r="E140" i="1"/>
  <c r="H140" i="1" s="1"/>
  <c r="E139" i="1"/>
  <c r="H139" i="1" s="1"/>
  <c r="G138" i="1"/>
  <c r="F138" i="1"/>
  <c r="D138" i="1"/>
  <c r="C138" i="1"/>
  <c r="E137" i="1"/>
  <c r="H137" i="1" s="1"/>
  <c r="E136" i="1"/>
  <c r="H136" i="1" s="1"/>
  <c r="E135" i="1"/>
  <c r="H135" i="1" s="1"/>
  <c r="E134" i="1"/>
  <c r="H134" i="1" s="1"/>
  <c r="E133" i="1"/>
  <c r="H133" i="1" s="1"/>
  <c r="H132" i="1"/>
  <c r="E132" i="1"/>
  <c r="E131" i="1"/>
  <c r="H131" i="1" s="1"/>
  <c r="E130" i="1"/>
  <c r="H130" i="1" s="1"/>
  <c r="E129" i="1"/>
  <c r="H129" i="1" s="1"/>
  <c r="G128" i="1"/>
  <c r="F128" i="1"/>
  <c r="E128" i="1"/>
  <c r="D128" i="1"/>
  <c r="C128" i="1"/>
  <c r="E126" i="1"/>
  <c r="H126" i="1" s="1"/>
  <c r="H125" i="1"/>
  <c r="E125" i="1"/>
  <c r="E124" i="1"/>
  <c r="H124" i="1" s="1"/>
  <c r="E123" i="1"/>
  <c r="H123" i="1" s="1"/>
  <c r="H122" i="1"/>
  <c r="E121" i="1"/>
  <c r="H121" i="1" s="1"/>
  <c r="H120" i="1"/>
  <c r="E120" i="1"/>
  <c r="E119" i="1"/>
  <c r="H119" i="1" s="1"/>
  <c r="H118" i="1"/>
  <c r="E118" i="1"/>
  <c r="E117" i="1"/>
  <c r="H117" i="1" s="1"/>
  <c r="G116" i="1"/>
  <c r="F116" i="1"/>
  <c r="D116" i="1"/>
  <c r="C116" i="1"/>
  <c r="H114" i="1"/>
  <c r="E114" i="1"/>
  <c r="H113" i="1"/>
  <c r="E113" i="1"/>
  <c r="H112" i="1"/>
  <c r="E112" i="1"/>
  <c r="E111" i="1"/>
  <c r="H111" i="1" s="1"/>
  <c r="H110" i="1"/>
  <c r="E110" i="1"/>
  <c r="E109" i="1"/>
  <c r="H109" i="1" s="1"/>
  <c r="H108" i="1"/>
  <c r="E108" i="1"/>
  <c r="E104" i="1" s="1"/>
  <c r="H107" i="1"/>
  <c r="E107" i="1"/>
  <c r="H106" i="1"/>
  <c r="H105" i="1"/>
  <c r="E105" i="1"/>
  <c r="G104" i="1"/>
  <c r="F104" i="1"/>
  <c r="D104" i="1"/>
  <c r="C104" i="1"/>
  <c r="E102" i="1"/>
  <c r="H102" i="1" s="1"/>
  <c r="E101" i="1"/>
  <c r="H101" i="1" s="1"/>
  <c r="H100" i="1"/>
  <c r="E100" i="1"/>
  <c r="E99" i="1"/>
  <c r="H99" i="1" s="1"/>
  <c r="E98" i="1"/>
  <c r="H98" i="1" s="1"/>
  <c r="E97" i="1"/>
  <c r="H97" i="1" s="1"/>
  <c r="H96" i="1"/>
  <c r="E96" i="1"/>
  <c r="G95" i="1"/>
  <c r="F95" i="1"/>
  <c r="D95" i="1"/>
  <c r="D93" i="1" s="1"/>
  <c r="C95" i="1"/>
  <c r="E92" i="1"/>
  <c r="H92" i="1" s="1"/>
  <c r="H91" i="1"/>
  <c r="E91" i="1"/>
  <c r="E90" i="1"/>
  <c r="H90" i="1" s="1"/>
  <c r="E89" i="1"/>
  <c r="H89" i="1" s="1"/>
  <c r="E88" i="1"/>
  <c r="H88" i="1" s="1"/>
  <c r="E87" i="1"/>
  <c r="H87" i="1" s="1"/>
  <c r="E86" i="1"/>
  <c r="H86" i="1" s="1"/>
  <c r="G85" i="1"/>
  <c r="F85" i="1"/>
  <c r="D85" i="1"/>
  <c r="C85" i="1"/>
  <c r="E83" i="1"/>
  <c r="H83" i="1" s="1"/>
  <c r="E82" i="1"/>
  <c r="E80" i="1" s="1"/>
  <c r="E81" i="1"/>
  <c r="H81" i="1" s="1"/>
  <c r="G80" i="1"/>
  <c r="F80" i="1"/>
  <c r="D80" i="1"/>
  <c r="C80" i="1"/>
  <c r="E78" i="1"/>
  <c r="H78" i="1" s="1"/>
  <c r="H77" i="1"/>
  <c r="E77" i="1"/>
  <c r="E76" i="1"/>
  <c r="H76" i="1" s="1"/>
  <c r="E75" i="1"/>
  <c r="H75" i="1" s="1"/>
  <c r="E74" i="1"/>
  <c r="H74" i="1" s="1"/>
  <c r="E73" i="1"/>
  <c r="H73" i="1" s="1"/>
  <c r="E72" i="1"/>
  <c r="H72" i="1" s="1"/>
  <c r="E71" i="1"/>
  <c r="H71" i="1" s="1"/>
  <c r="G70" i="1"/>
  <c r="F70" i="1"/>
  <c r="D70" i="1"/>
  <c r="C70" i="1"/>
  <c r="E68" i="1"/>
  <c r="H68" i="1" s="1"/>
  <c r="E67" i="1"/>
  <c r="H67" i="1" s="1"/>
  <c r="E66" i="1"/>
  <c r="H66" i="1" s="1"/>
  <c r="G65" i="1"/>
  <c r="F65" i="1"/>
  <c r="D65" i="1"/>
  <c r="C65" i="1"/>
  <c r="H63" i="1"/>
  <c r="E63" i="1"/>
  <c r="E62" i="1"/>
  <c r="H62" i="1" s="1"/>
  <c r="E61" i="1"/>
  <c r="H61" i="1" s="1"/>
  <c r="E60" i="1"/>
  <c r="H60" i="1" s="1"/>
  <c r="E59" i="1"/>
  <c r="H59" i="1" s="1"/>
  <c r="E58" i="1"/>
  <c r="H58" i="1" s="1"/>
  <c r="E57" i="1"/>
  <c r="H57" i="1" s="1"/>
  <c r="E56" i="1"/>
  <c r="H56" i="1" s="1"/>
  <c r="H55" i="1"/>
  <c r="E55" i="1"/>
  <c r="G54" i="1"/>
  <c r="F54" i="1"/>
  <c r="D54" i="1"/>
  <c r="C54" i="1"/>
  <c r="E53" i="1"/>
  <c r="H53" i="1" s="1"/>
  <c r="E52" i="1"/>
  <c r="H52" i="1" s="1"/>
  <c r="E51" i="1"/>
  <c r="H51" i="1" s="1"/>
  <c r="E50" i="1"/>
  <c r="H50" i="1" s="1"/>
  <c r="H49" i="1"/>
  <c r="E49" i="1"/>
  <c r="E48" i="1"/>
  <c r="H48" i="1" s="1"/>
  <c r="E47" i="1"/>
  <c r="H47" i="1" s="1"/>
  <c r="E46" i="1"/>
  <c r="H46" i="1" s="1"/>
  <c r="E45" i="1"/>
  <c r="H45" i="1" s="1"/>
  <c r="G44" i="1"/>
  <c r="F44" i="1"/>
  <c r="D44" i="1"/>
  <c r="C44" i="1"/>
  <c r="H42" i="1"/>
  <c r="E42" i="1"/>
  <c r="E41" i="1"/>
  <c r="H41" i="1" s="1"/>
  <c r="E40" i="1"/>
  <c r="H40" i="1" s="1"/>
  <c r="E39" i="1"/>
  <c r="H39" i="1" s="1"/>
  <c r="E38" i="1"/>
  <c r="H38" i="1" s="1"/>
  <c r="E37" i="1"/>
  <c r="H37" i="1" s="1"/>
  <c r="E36" i="1"/>
  <c r="H36" i="1" s="1"/>
  <c r="E35" i="1"/>
  <c r="H35" i="1" s="1"/>
  <c r="H34" i="1"/>
  <c r="E34" i="1"/>
  <c r="E33" i="1"/>
  <c r="H33" i="1" s="1"/>
  <c r="G32" i="1"/>
  <c r="F32" i="1"/>
  <c r="D32" i="1"/>
  <c r="C32" i="1"/>
  <c r="E30" i="1"/>
  <c r="H30" i="1" s="1"/>
  <c r="H29" i="1"/>
  <c r="E29" i="1"/>
  <c r="E28" i="1"/>
  <c r="H28" i="1" s="1"/>
  <c r="E27" i="1"/>
  <c r="H27" i="1" s="1"/>
  <c r="E26" i="1"/>
  <c r="H26" i="1" s="1"/>
  <c r="E25" i="1"/>
  <c r="H25" i="1" s="1"/>
  <c r="E24" i="1"/>
  <c r="H24" i="1" s="1"/>
  <c r="E23" i="1"/>
  <c r="H23" i="1" s="1"/>
  <c r="E22" i="1"/>
  <c r="H22" i="1" s="1"/>
  <c r="H21" i="1"/>
  <c r="E21" i="1"/>
  <c r="G20" i="1"/>
  <c r="F20" i="1"/>
  <c r="D20" i="1"/>
  <c r="D9" i="1" s="1"/>
  <c r="D178" i="1" s="1"/>
  <c r="C20" i="1"/>
  <c r="E18" i="1"/>
  <c r="H18" i="1" s="1"/>
  <c r="E17" i="1"/>
  <c r="H17" i="1" s="1"/>
  <c r="E16" i="1"/>
  <c r="H16" i="1" s="1"/>
  <c r="E15" i="1"/>
  <c r="H15" i="1" s="1"/>
  <c r="H14" i="1"/>
  <c r="E14" i="1"/>
  <c r="E13" i="1"/>
  <c r="H13" i="1" s="1"/>
  <c r="E12" i="1"/>
  <c r="H12" i="1" s="1"/>
  <c r="G11" i="1"/>
  <c r="F11" i="1"/>
  <c r="D11" i="1"/>
  <c r="C11" i="1"/>
  <c r="C9" i="1" s="1"/>
  <c r="H44" i="1" l="1"/>
  <c r="H65" i="1"/>
  <c r="H116" i="1"/>
  <c r="H169" i="1"/>
  <c r="H82" i="1"/>
  <c r="H80" i="1" s="1"/>
  <c r="E85" i="1"/>
  <c r="F93" i="1"/>
  <c r="E154" i="1"/>
  <c r="F9" i="1"/>
  <c r="F178" i="1" s="1"/>
  <c r="H32" i="1"/>
  <c r="G93" i="1"/>
  <c r="E138" i="1"/>
  <c r="C178" i="1"/>
  <c r="G9" i="1"/>
  <c r="C93" i="1"/>
  <c r="H104" i="1"/>
  <c r="H20" i="1"/>
  <c r="H54" i="1"/>
  <c r="H85" i="1"/>
  <c r="H95" i="1"/>
  <c r="H154" i="1"/>
  <c r="H11" i="1"/>
  <c r="H138" i="1"/>
  <c r="H164" i="1"/>
  <c r="G178" i="1"/>
  <c r="H70" i="1"/>
  <c r="H128" i="1"/>
  <c r="H149" i="1"/>
  <c r="E32" i="1"/>
  <c r="E11" i="1"/>
  <c r="E20" i="1"/>
  <c r="E44" i="1"/>
  <c r="E54" i="1"/>
  <c r="E65" i="1"/>
  <c r="E70" i="1"/>
  <c r="E95" i="1"/>
  <c r="E164" i="1"/>
  <c r="E169" i="1"/>
  <c r="E116" i="1"/>
  <c r="H9" i="1" l="1"/>
  <c r="E93" i="1"/>
  <c r="H93" i="1"/>
  <c r="E9" i="1"/>
  <c r="E178" i="1" l="1"/>
  <c r="H178" i="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<sst xmlns="http://schemas.openxmlformats.org/spreadsheetml/2006/main" count="168" uniqueCount="101">
  <si>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</si>
  <si>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</si>
  <si>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30 de Septiembre  del 2022</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</si>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</sst>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0"/>
      <color rgb="FF000000"/>
      <name val="Encode Sans Expanded SemiBold"/>
    </font>
    <font>
      <sz val="11"/>
      <color theme="1"/>
      <name val="Encode Sans"/>
    </font>
    <font>
      <b/>
      <sz val="7"/>
      <color rgb="FF000000"/>
      <name val="Encode Sans Expanded SemiBold"/>
    </font>
    <font>
      <b/>
      <sz val="8"/>
      <color rgb="FFDDC9A3"/>
      <name val="Encode Sans"/>
    </font>
    <font>
      <b/>
      <sz val="8"/>
      <color theme="0"/>
      <name val="DINPro-Regular"/>
      <family val="3"/>
    </font>
    <font>
      <sz val="11"/>
      <color theme="1"/>
      <name val="Helvetica"/>
      <family val="2"/>
    </font>
    <font>
      <b/>
      <sz val="9"/>
      <color rgb="FF000000"/>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DINPro-Regular"/>
      <family val="3"/>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6">
    <border>
      <left/>
      <right/>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right style="thin">
        <color auto="1"/>
      </right>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style="thin">
        <color indexed="64"/>
      </right>
      <top/>
      <bottom style="thin">
        <color auto="1"/>
      </bottom>
      <diagonal/>
    </border>
    <border>
      <left/>
      <right style="thin">
        <color rgb="FF000000"/>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5">
    <xf numFmtId="0" fontId="0" fillId="0" borderId="0" xfId="0"/>
    <xf numFmtId="0" fontId="3" fillId="0" borderId="0" xfId="0" applyFont="1" applyFill="1" applyBorder="1"/>
    <xf numFmtId="0" fontId="3" fillId="0" borderId="0" xfId="0" applyFont="1"/>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0" xfId="0" applyFont="1"/>
    <xf numFmtId="3" fontId="8" fillId="3" borderId="17" xfId="0" applyNumberFormat="1" applyFont="1" applyFill="1" applyBorder="1" applyAlignment="1">
      <alignment horizontal="right" vertical="center"/>
    </xf>
    <xf numFmtId="3" fontId="8" fillId="3" borderId="11" xfId="0" applyNumberFormat="1" applyFont="1" applyFill="1" applyBorder="1" applyAlignment="1">
      <alignment horizontal="right" vertical="center"/>
    </xf>
    <xf numFmtId="0" fontId="0" fillId="0" borderId="0" xfId="0" applyFont="1"/>
    <xf numFmtId="3" fontId="8" fillId="3" borderId="7" xfId="0" applyNumberFormat="1" applyFont="1" applyFill="1" applyBorder="1" applyAlignment="1">
      <alignment horizontal="left" vertical="center"/>
    </xf>
    <xf numFmtId="3" fontId="8" fillId="3" borderId="8" xfId="0" applyNumberFormat="1" applyFont="1" applyFill="1" applyBorder="1" applyAlignment="1">
      <alignment horizontal="left" vertical="center"/>
    </xf>
    <xf numFmtId="3" fontId="9" fillId="3" borderId="7" xfId="0" applyNumberFormat="1" applyFont="1" applyFill="1" applyBorder="1" applyAlignment="1">
      <alignment horizontal="left" vertical="center"/>
    </xf>
    <xf numFmtId="3" fontId="9" fillId="3" borderId="0" xfId="0" applyNumberFormat="1" applyFont="1" applyFill="1" applyBorder="1" applyAlignment="1">
      <alignment horizontal="left" vertical="center"/>
    </xf>
    <xf numFmtId="3" fontId="9" fillId="3" borderId="17" xfId="0" applyNumberFormat="1" applyFont="1" applyFill="1" applyBorder="1" applyAlignment="1" applyProtection="1">
      <alignment horizontal="right" vertical="center"/>
      <protection locked="0"/>
    </xf>
    <xf numFmtId="3" fontId="10" fillId="0" borderId="0" xfId="0" applyNumberFormat="1" applyFont="1" applyProtection="1">
      <protection locked="0"/>
    </xf>
    <xf numFmtId="3" fontId="9" fillId="3" borderId="17" xfId="0" applyNumberFormat="1" applyFont="1" applyFill="1" applyBorder="1" applyAlignment="1">
      <alignment horizontal="right" vertical="center"/>
    </xf>
    <xf numFmtId="3" fontId="9" fillId="3" borderId="11" xfId="0" applyNumberFormat="1" applyFont="1" applyFill="1" applyBorder="1" applyAlignment="1">
      <alignment horizontal="right" vertical="center"/>
    </xf>
    <xf numFmtId="3" fontId="9" fillId="3" borderId="17" xfId="0" applyNumberFormat="1" applyFont="1" applyFill="1" applyBorder="1" applyAlignment="1" applyProtection="1">
      <alignment horizontal="right" vertical="center"/>
    </xf>
    <xf numFmtId="3" fontId="9" fillId="3" borderId="11" xfId="0" applyNumberFormat="1" applyFont="1" applyFill="1" applyBorder="1" applyAlignment="1" applyProtection="1">
      <alignment horizontal="right" vertical="center"/>
    </xf>
    <xf numFmtId="3" fontId="10" fillId="0" borderId="0" xfId="0" applyNumberFormat="1" applyFont="1" applyBorder="1" applyProtection="1">
      <protection locked="0"/>
    </xf>
    <xf numFmtId="0" fontId="0" fillId="0" borderId="0" xfId="0" applyFont="1" applyBorder="1"/>
    <xf numFmtId="3" fontId="10" fillId="0" borderId="8" xfId="0" applyNumberFormat="1" applyFont="1" applyBorder="1" applyProtection="1">
      <protection locked="0"/>
    </xf>
    <xf numFmtId="3" fontId="9" fillId="3" borderId="18" xfId="0" applyNumberFormat="1" applyFont="1" applyFill="1" applyBorder="1" applyAlignment="1">
      <alignment horizontal="right" vertical="center"/>
    </xf>
    <xf numFmtId="3" fontId="10" fillId="0" borderId="17" xfId="0" applyNumberFormat="1" applyFont="1" applyBorder="1" applyProtection="1">
      <protection locked="0"/>
    </xf>
    <xf numFmtId="3" fontId="10" fillId="0" borderId="19" xfId="0" applyNumberFormat="1" applyFont="1" applyBorder="1" applyProtection="1">
      <protection locked="0"/>
    </xf>
    <xf numFmtId="3" fontId="9" fillId="3" borderId="20" xfId="0" applyNumberFormat="1" applyFont="1" applyFill="1" applyBorder="1" applyAlignment="1">
      <alignment horizontal="left" vertical="center"/>
    </xf>
    <xf numFmtId="3" fontId="9" fillId="3" borderId="21" xfId="0" applyNumberFormat="1" applyFont="1" applyFill="1" applyBorder="1" applyAlignment="1">
      <alignment horizontal="left" vertical="center"/>
    </xf>
    <xf numFmtId="3" fontId="9" fillId="3" borderId="22" xfId="0" applyNumberFormat="1" applyFont="1" applyFill="1" applyBorder="1" applyAlignment="1" applyProtection="1">
      <alignment horizontal="right" vertical="center"/>
      <protection locked="0"/>
    </xf>
    <xf numFmtId="3" fontId="10" fillId="0" borderId="21" xfId="0" applyNumberFormat="1" applyFont="1" applyBorder="1" applyProtection="1">
      <protection locked="0"/>
    </xf>
    <xf numFmtId="3" fontId="9" fillId="3" borderId="22" xfId="0" applyNumberFormat="1" applyFont="1" applyFill="1" applyBorder="1" applyAlignment="1">
      <alignment horizontal="right" vertical="center"/>
    </xf>
    <xf numFmtId="3" fontId="9" fillId="3" borderId="23" xfId="0" applyNumberFormat="1" applyFont="1" applyFill="1" applyBorder="1" applyAlignment="1">
      <alignment horizontal="right" vertical="center"/>
    </xf>
    <xf numFmtId="3" fontId="9" fillId="3" borderId="0" xfId="0" applyNumberFormat="1" applyFont="1" applyFill="1" applyBorder="1" applyAlignment="1">
      <alignment horizontal="left"/>
    </xf>
    <xf numFmtId="3" fontId="9" fillId="3" borderId="21" xfId="0" applyNumberFormat="1" applyFont="1" applyFill="1" applyBorder="1" applyAlignment="1">
      <alignment horizontal="left"/>
    </xf>
    <xf numFmtId="3" fontId="12" fillId="3" borderId="20" xfId="0" applyNumberFormat="1" applyFont="1" applyFill="1" applyBorder="1" applyAlignment="1">
      <alignment horizontal="left" vertical="center"/>
    </xf>
    <xf numFmtId="3" fontId="12" fillId="3" borderId="21" xfId="0" applyNumberFormat="1" applyFont="1" applyFill="1" applyBorder="1" applyAlignment="1">
      <alignment horizontal="left" vertical="center"/>
    </xf>
    <xf numFmtId="3" fontId="12" fillId="3" borderId="22"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0" fontId="0" fillId="0" borderId="0" xfId="0" applyFont="1" applyProtection="1">
      <protection locked="0"/>
    </xf>
    <xf numFmtId="0" fontId="13" fillId="0" borderId="0" xfId="0" applyFont="1" applyFill="1" applyBorder="1" applyAlignment="1" applyProtection="1">
      <alignment vertical="center"/>
    </xf>
    <xf numFmtId="164" fontId="0" fillId="0" borderId="0" xfId="1" applyNumberFormat="1" applyFont="1" applyProtection="1">
      <protection locked="0"/>
    </xf>
    <xf numFmtId="43" fontId="0" fillId="0" borderId="0" xfId="1" applyFont="1" applyProtection="1">
      <protection locked="0"/>
    </xf>
    <xf numFmtId="0" fontId="14" fillId="0" borderId="0" xfId="0" applyFont="1" applyFill="1" applyBorder="1" applyAlignment="1" applyProtection="1">
      <alignment vertical="center"/>
    </xf>
    <xf numFmtId="0" fontId="15" fillId="0" borderId="0" xfId="0" applyFont="1" applyProtection="1">
      <protection locked="0"/>
    </xf>
    <xf numFmtId="164" fontId="15" fillId="0" borderId="0" xfId="1" applyNumberFormat="1" applyFont="1" applyProtection="1">
      <protection locked="0"/>
    </xf>
    <xf numFmtId="43" fontId="15" fillId="0" borderId="0" xfId="1" applyFont="1" applyProtection="1">
      <protection locked="0"/>
    </xf>
    <xf numFmtId="0" fontId="0" fillId="0" borderId="0" xfId="0" applyProtection="1">
      <protection locked="0"/>
    </xf>
    <xf numFmtId="43" fontId="0" fillId="0" borderId="0" xfId="1" applyFont="1"/>
    <xf numFmtId="43" fontId="0" fillId="0" borderId="0" xfId="0" applyNumberFormat="1"/>
    <xf numFmtId="3" fontId="0" fillId="0" borderId="0" xfId="0" applyNumberFormat="1"/>
    <xf numFmtId="3" fontId="8" fillId="3" borderId="7" xfId="0" applyNumberFormat="1" applyFont="1" applyFill="1" applyBorder="1" applyAlignment="1">
      <alignment horizontal="left" vertical="center"/>
    </xf>
    <xf numFmtId="3" fontId="8" fillId="3" borderId="8" xfId="0" applyNumberFormat="1" applyFont="1" applyFill="1" applyBorder="1" applyAlignment="1">
      <alignment horizontal="left" vertical="center"/>
    </xf>
    <xf numFmtId="0" fontId="12" fillId="0" borderId="0" xfId="0" applyFont="1" applyBorder="1" applyAlignment="1">
      <alignment horizontal="justify" vertical="top" wrapText="1"/>
    </xf>
    <xf numFmtId="3" fontId="9" fillId="3" borderId="7" xfId="0" applyNumberFormat="1" applyFont="1" applyFill="1" applyBorder="1" applyAlignment="1">
      <alignment horizontal="left"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2" fillId="0" borderId="0" xfId="0" applyFont="1" applyFill="1" applyBorder="1" applyAlignment="1">
      <alignment horizontal="center" vertical="top"/>
    </xf>
    <xf numFmtId="0" fontId="4" fillId="0" borderId="0" xfId="0" applyFont="1" applyFill="1" applyBorder="1" applyAlignment="1">
      <alignment horizontal="center" vertical="top"/>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316442</xdr:colOff>
      <xdr:row>0</xdr:row>
      <xdr:rowOff>80433</xdr:rowOff>
    </xdr:from>
    <xdr:to>
      <xdr:col>1</xdr:col>
      <xdr:colOff>2857500</xdr:colOff>
      <xdr:row>3</xdr:row>
      <xdr:rowOff>57483</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583142" y="80433"/>
          <a:ext cx="2541058"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2"/>
  <sheetViews>
    <sheetView tabSelected="1" topLeftCell="A163" workbookViewId="0">
      <selection activeCell="A11" sqref="A11:B11"/>
    </sheetView>
  </sheetViews>
  <sheetFormatPr baseColWidth="10" defaultRowHeight="15" x14ac:dyDescent="0.25"/>
  <cols>
    <col min="1" max="1" width="4" customWidth="1"/>
    <col min="2" max="2" width="65.42578125" customWidth="1"/>
    <col min="3" max="8" width="18.85546875" customWidth="1"/>
  </cols>
  <sheetData>
    <row r="1" spans="1:8" s="1" customFormat="1" ht="19.5" customHeight="1" x14ac:dyDescent="0.55000000000000004">
      <c r="A1" s="61" t="s">
        <v>0</v>
      </c>
      <c r="B1" s="61"/>
      <c r="C1" s="61"/>
      <c r="D1" s="61"/>
      <c r="E1" s="61"/>
      <c r="F1" s="61"/>
      <c r="G1" s="61"/>
      <c r="H1" s="61"/>
    </row>
    <row r="2" spans="1:8" s="1" customFormat="1" ht="19.5" customHeight="1" x14ac:dyDescent="0.55000000000000004">
      <c r="A2" s="61" t="s">
        <v>1</v>
      </c>
      <c r="B2" s="61"/>
      <c r="C2" s="61"/>
      <c r="D2" s="61"/>
      <c r="E2" s="61"/>
      <c r="F2" s="61"/>
      <c r="G2" s="61"/>
      <c r="H2" s="61"/>
    </row>
    <row r="3" spans="1:8" s="1" customFormat="1" ht="19.5" customHeight="1" x14ac:dyDescent="0.55000000000000004">
      <c r="A3" s="61" t="s">
        <v>2</v>
      </c>
      <c r="B3" s="61"/>
      <c r="C3" s="61"/>
      <c r="D3" s="61"/>
      <c r="E3" s="61"/>
      <c r="F3" s="61"/>
      <c r="G3" s="61"/>
      <c r="H3" s="61"/>
    </row>
    <row r="4" spans="1:8" s="1" customFormat="1" ht="18" customHeight="1" x14ac:dyDescent="0.55000000000000004">
      <c r="A4" s="62" t="s">
        <v>3</v>
      </c>
      <c r="B4" s="62"/>
      <c r="C4" s="62"/>
      <c r="D4" s="62"/>
      <c r="E4" s="62"/>
      <c r="F4" s="62"/>
      <c r="G4" s="62"/>
      <c r="H4" s="62"/>
    </row>
    <row r="5" spans="1:8" s="2" customFormat="1" ht="24" x14ac:dyDescent="0.55000000000000004">
      <c r="A5" s="63" t="s">
        <v>4</v>
      </c>
      <c r="B5" s="64"/>
      <c r="C5" s="69" t="s">
        <v>5</v>
      </c>
      <c r="D5" s="70"/>
      <c r="E5" s="70"/>
      <c r="F5" s="70"/>
      <c r="G5" s="71"/>
      <c r="H5" s="72" t="s">
        <v>6</v>
      </c>
    </row>
    <row r="6" spans="1:8" s="2" customFormat="1" ht="24" x14ac:dyDescent="0.55000000000000004">
      <c r="A6" s="65"/>
      <c r="B6" s="66"/>
      <c r="C6" s="59" t="s">
        <v>7</v>
      </c>
      <c r="D6" s="3" t="s">
        <v>8</v>
      </c>
      <c r="E6" s="59" t="s">
        <v>9</v>
      </c>
      <c r="F6" s="59" t="s">
        <v>10</v>
      </c>
      <c r="G6" s="59" t="s">
        <v>11</v>
      </c>
      <c r="H6" s="73"/>
    </row>
    <row r="7" spans="1:8" s="2" customFormat="1" ht="24" x14ac:dyDescent="0.55000000000000004">
      <c r="A7" s="67"/>
      <c r="B7" s="68"/>
      <c r="C7" s="60"/>
      <c r="D7" s="4" t="s">
        <v>12</v>
      </c>
      <c r="E7" s="60"/>
      <c r="F7" s="60"/>
      <c r="G7" s="60"/>
      <c r="H7" s="74"/>
    </row>
    <row r="8" spans="1:8" s="10" customFormat="1" ht="3" customHeight="1" x14ac:dyDescent="0.2">
      <c r="A8" s="5"/>
      <c r="B8" s="6"/>
      <c r="C8" s="7"/>
      <c r="D8" s="8"/>
      <c r="E8" s="7"/>
      <c r="F8" s="7"/>
      <c r="G8" s="7"/>
      <c r="H8" s="9"/>
    </row>
    <row r="9" spans="1:8" s="13" customFormat="1" ht="14.25" customHeight="1" x14ac:dyDescent="0.25">
      <c r="A9" s="55" t="s">
        <v>13</v>
      </c>
      <c r="B9" s="56"/>
      <c r="C9" s="11">
        <f t="shared" ref="C9:H9" si="0">C11+C20+C32+C44+C54+C65+C70+C80+C85</f>
        <v>36871543592</v>
      </c>
      <c r="D9" s="11">
        <f t="shared" si="0"/>
        <v>3501616970.4000139</v>
      </c>
      <c r="E9" s="11">
        <f t="shared" si="0"/>
        <v>40373160562.400017</v>
      </c>
      <c r="F9" s="11">
        <f t="shared" si="0"/>
        <v>31431044893.429996</v>
      </c>
      <c r="G9" s="11">
        <f t="shared" si="0"/>
        <v>30379569310.400002</v>
      </c>
      <c r="H9" s="12">
        <f t="shared" si="0"/>
        <v>8942115668.9700203</v>
      </c>
    </row>
    <row r="10" spans="1:8" s="13" customFormat="1" ht="6" customHeight="1" x14ac:dyDescent="0.25">
      <c r="A10" s="14"/>
      <c r="B10" s="15"/>
      <c r="C10" s="11"/>
      <c r="D10" s="11"/>
      <c r="E10" s="11"/>
      <c r="F10" s="11"/>
      <c r="G10" s="11"/>
      <c r="H10" s="12"/>
    </row>
    <row r="11" spans="1:8" s="13" customFormat="1" x14ac:dyDescent="0.25">
      <c r="A11" s="55" t="s">
        <v>14</v>
      </c>
      <c r="B11" s="56"/>
      <c r="C11" s="11">
        <f t="shared" ref="C11:H11" si="1">SUM(C12:C18)</f>
        <v>10646759445.760006</v>
      </c>
      <c r="D11" s="11">
        <f t="shared" ref="D11:G11" si="2">SUM(D12:D18)</f>
        <v>-534374725.38999993</v>
      </c>
      <c r="E11" s="11">
        <f t="shared" si="2"/>
        <v>10112384720.370005</v>
      </c>
      <c r="F11" s="11">
        <f t="shared" si="2"/>
        <v>7308602462.0200005</v>
      </c>
      <c r="G11" s="11">
        <f t="shared" si="2"/>
        <v>7282259854.3099995</v>
      </c>
      <c r="H11" s="12">
        <f t="shared" si="1"/>
        <v>2803782258.3500047</v>
      </c>
    </row>
    <row r="12" spans="1:8" s="13" customFormat="1" x14ac:dyDescent="0.25">
      <c r="A12" s="16"/>
      <c r="B12" s="17" t="s">
        <v>15</v>
      </c>
      <c r="C12" s="18">
        <v>3613702794.4499998</v>
      </c>
      <c r="D12" s="19">
        <v>-318390036.4399991</v>
      </c>
      <c r="E12" s="20">
        <f t="shared" ref="E12:E18" si="3">C12+D12</f>
        <v>3295312758.0100007</v>
      </c>
      <c r="F12" s="18">
        <v>2629781879.4700007</v>
      </c>
      <c r="G12" s="19">
        <v>2629781879.4700007</v>
      </c>
      <c r="H12" s="21">
        <f t="shared" ref="H12:H18" si="4">E12-F12</f>
        <v>665530878.53999996</v>
      </c>
    </row>
    <row r="13" spans="1:8" s="13" customFormat="1" x14ac:dyDescent="0.25">
      <c r="A13" s="16"/>
      <c r="B13" s="17" t="s">
        <v>16</v>
      </c>
      <c r="C13" s="18">
        <v>50915194</v>
      </c>
      <c r="D13" s="19">
        <v>18204833.429999977</v>
      </c>
      <c r="E13" s="20">
        <f t="shared" si="3"/>
        <v>69120027.429999977</v>
      </c>
      <c r="F13" s="18">
        <v>52387900.629999958</v>
      </c>
      <c r="G13" s="19">
        <v>52387900.629999958</v>
      </c>
      <c r="H13" s="21">
        <f t="shared" si="4"/>
        <v>16732126.800000019</v>
      </c>
    </row>
    <row r="14" spans="1:8" s="13" customFormat="1" x14ac:dyDescent="0.25">
      <c r="A14" s="16"/>
      <c r="B14" s="17" t="s">
        <v>17</v>
      </c>
      <c r="C14" s="18">
        <v>2935373094.0600076</v>
      </c>
      <c r="D14" s="19">
        <v>32103739.91999197</v>
      </c>
      <c r="E14" s="20">
        <f t="shared" si="3"/>
        <v>2967476833.9799995</v>
      </c>
      <c r="F14" s="18">
        <v>1901216691.0899999</v>
      </c>
      <c r="G14" s="19">
        <v>1900920583.0399997</v>
      </c>
      <c r="H14" s="21">
        <f t="shared" si="4"/>
        <v>1066260142.8899996</v>
      </c>
    </row>
    <row r="15" spans="1:8" s="13" customFormat="1" x14ac:dyDescent="0.25">
      <c r="A15" s="16"/>
      <c r="B15" s="17" t="s">
        <v>18</v>
      </c>
      <c r="C15" s="18">
        <v>1002018308.3499984</v>
      </c>
      <c r="D15" s="19">
        <v>-6110421.449996829</v>
      </c>
      <c r="E15" s="20">
        <f t="shared" si="3"/>
        <v>995907886.90000153</v>
      </c>
      <c r="F15" s="18">
        <v>746572540.68000019</v>
      </c>
      <c r="G15" s="19">
        <v>724044978.29000032</v>
      </c>
      <c r="H15" s="21">
        <f t="shared" si="4"/>
        <v>249335346.22000134</v>
      </c>
    </row>
    <row r="16" spans="1:8" s="13" customFormat="1" x14ac:dyDescent="0.25">
      <c r="A16" s="16"/>
      <c r="B16" s="17" t="s">
        <v>19</v>
      </c>
      <c r="C16" s="18">
        <v>2504852059.4199996</v>
      </c>
      <c r="D16" s="19">
        <v>-194957978.08999634</v>
      </c>
      <c r="E16" s="20">
        <f t="shared" si="3"/>
        <v>2309894081.3300033</v>
      </c>
      <c r="F16" s="18">
        <v>1583241091.2299993</v>
      </c>
      <c r="G16" s="19">
        <v>1579722153.9599996</v>
      </c>
      <c r="H16" s="21">
        <f t="shared" si="4"/>
        <v>726652990.10000396</v>
      </c>
    </row>
    <row r="17" spans="1:8" s="13" customFormat="1" x14ac:dyDescent="0.25">
      <c r="A17" s="16"/>
      <c r="B17" s="17" t="s">
        <v>20</v>
      </c>
      <c r="C17" s="18">
        <v>78750000</v>
      </c>
      <c r="D17" s="19">
        <v>-74567348.920000002</v>
      </c>
      <c r="E17" s="20">
        <f t="shared" si="3"/>
        <v>4182651.0799999982</v>
      </c>
      <c r="F17" s="18">
        <v>0</v>
      </c>
      <c r="G17" s="19">
        <v>0</v>
      </c>
      <c r="H17" s="21">
        <f t="shared" si="4"/>
        <v>4182651.0799999982</v>
      </c>
    </row>
    <row r="18" spans="1:8" s="13" customFormat="1" x14ac:dyDescent="0.25">
      <c r="A18" s="16"/>
      <c r="B18" s="17" t="s">
        <v>21</v>
      </c>
      <c r="C18" s="18">
        <v>461147995.47999978</v>
      </c>
      <c r="D18" s="19">
        <v>9342486.1600003839</v>
      </c>
      <c r="E18" s="20">
        <f t="shared" si="3"/>
        <v>470490481.64000016</v>
      </c>
      <c r="F18" s="18">
        <v>395402358.92000037</v>
      </c>
      <c r="G18" s="19">
        <v>395402358.92000037</v>
      </c>
      <c r="H18" s="21">
        <f t="shared" si="4"/>
        <v>75088122.71999979</v>
      </c>
    </row>
    <row r="19" spans="1:8" s="13" customFormat="1" ht="6.75" customHeight="1" x14ac:dyDescent="0.25">
      <c r="A19" s="16"/>
      <c r="B19" s="17"/>
      <c r="C19" s="20"/>
      <c r="D19" s="20"/>
      <c r="E19" s="20"/>
      <c r="F19" s="20"/>
      <c r="G19" s="20"/>
      <c r="H19" s="21"/>
    </row>
    <row r="20" spans="1:8" s="13" customFormat="1" x14ac:dyDescent="0.25">
      <c r="A20" s="55" t="s">
        <v>22</v>
      </c>
      <c r="B20" s="56"/>
      <c r="C20" s="11">
        <f t="shared" ref="C20:H20" si="5">SUM(C21:C30)</f>
        <v>689041613.1400001</v>
      </c>
      <c r="D20" s="11">
        <f t="shared" si="5"/>
        <v>101703383.46999973</v>
      </c>
      <c r="E20" s="11">
        <f t="shared" si="5"/>
        <v>790744996.61000001</v>
      </c>
      <c r="F20" s="11">
        <f t="shared" si="5"/>
        <v>671212913.8499999</v>
      </c>
      <c r="G20" s="11">
        <f t="shared" si="5"/>
        <v>590225365.95999992</v>
      </c>
      <c r="H20" s="12">
        <f t="shared" si="5"/>
        <v>119532082.76000005</v>
      </c>
    </row>
    <row r="21" spans="1:8" s="13" customFormat="1" x14ac:dyDescent="0.25">
      <c r="A21" s="58"/>
      <c r="B21" s="17" t="s">
        <v>23</v>
      </c>
      <c r="C21" s="18">
        <v>272912632.87000024</v>
      </c>
      <c r="D21" s="19">
        <v>29992232.179999769</v>
      </c>
      <c r="E21" s="20">
        <f t="shared" ref="E21:E30" si="6">C21+D21</f>
        <v>302904865.05000001</v>
      </c>
      <c r="F21" s="18">
        <v>282082521.89999992</v>
      </c>
      <c r="G21" s="19">
        <v>236276664.83999994</v>
      </c>
      <c r="H21" s="21">
        <f t="shared" ref="H21:H30" si="7">E21-F21</f>
        <v>20822343.150000095</v>
      </c>
    </row>
    <row r="22" spans="1:8" s="13" customFormat="1" x14ac:dyDescent="0.25">
      <c r="A22" s="58"/>
      <c r="B22" s="17" t="s">
        <v>24</v>
      </c>
      <c r="C22" s="22"/>
      <c r="D22" s="22">
        <v>0</v>
      </c>
      <c r="E22" s="22">
        <f t="shared" si="6"/>
        <v>0</v>
      </c>
      <c r="F22" s="22"/>
      <c r="G22" s="22"/>
      <c r="H22" s="23">
        <f t="shared" si="7"/>
        <v>0</v>
      </c>
    </row>
    <row r="23" spans="1:8" s="13" customFormat="1" x14ac:dyDescent="0.25">
      <c r="A23" s="16"/>
      <c r="B23" s="17" t="s">
        <v>25</v>
      </c>
      <c r="C23" s="18">
        <v>182724075.80000001</v>
      </c>
      <c r="D23" s="19">
        <v>-26848097.720000029</v>
      </c>
      <c r="E23" s="20">
        <f t="shared" si="6"/>
        <v>155875978.07999998</v>
      </c>
      <c r="F23" s="18">
        <v>110830899.06000002</v>
      </c>
      <c r="G23" s="19">
        <v>103032655.12</v>
      </c>
      <c r="H23" s="21">
        <f t="shared" si="7"/>
        <v>45045079.019999966</v>
      </c>
    </row>
    <row r="24" spans="1:8" s="13" customFormat="1" x14ac:dyDescent="0.25">
      <c r="A24" s="16"/>
      <c r="B24" s="17" t="s">
        <v>26</v>
      </c>
      <c r="C24" s="18">
        <v>200000.03</v>
      </c>
      <c r="D24" s="19">
        <v>-200000.03</v>
      </c>
      <c r="E24" s="20">
        <f t="shared" si="6"/>
        <v>0</v>
      </c>
      <c r="F24" s="18">
        <v>0</v>
      </c>
      <c r="G24" s="19">
        <v>0</v>
      </c>
      <c r="H24" s="21">
        <f t="shared" si="7"/>
        <v>0</v>
      </c>
    </row>
    <row r="25" spans="1:8" s="13" customFormat="1" x14ac:dyDescent="0.25">
      <c r="A25" s="16"/>
      <c r="B25" s="17" t="s">
        <v>27</v>
      </c>
      <c r="C25" s="18">
        <v>11357227.750000007</v>
      </c>
      <c r="D25" s="19">
        <v>-1592778.5000000075</v>
      </c>
      <c r="E25" s="20">
        <f t="shared" si="6"/>
        <v>9764449.25</v>
      </c>
      <c r="F25" s="18">
        <v>8764078.1000000015</v>
      </c>
      <c r="G25" s="19">
        <v>8764078.1000000015</v>
      </c>
      <c r="H25" s="21">
        <f t="shared" si="7"/>
        <v>1000371.1499999985</v>
      </c>
    </row>
    <row r="26" spans="1:8" s="13" customFormat="1" x14ac:dyDescent="0.25">
      <c r="A26" s="16"/>
      <c r="B26" s="17" t="s">
        <v>28</v>
      </c>
      <c r="C26" s="18">
        <v>21479263.740000006</v>
      </c>
      <c r="D26" s="19">
        <v>-238123.45000000298</v>
      </c>
      <c r="E26" s="20">
        <f t="shared" si="6"/>
        <v>21241140.290000003</v>
      </c>
      <c r="F26" s="18">
        <v>17857039.920000002</v>
      </c>
      <c r="G26" s="19">
        <v>10025521.450000001</v>
      </c>
      <c r="H26" s="21">
        <f t="shared" si="7"/>
        <v>3384100.370000001</v>
      </c>
    </row>
    <row r="27" spans="1:8" s="13" customFormat="1" x14ac:dyDescent="0.25">
      <c r="A27" s="16"/>
      <c r="B27" s="17" t="s">
        <v>29</v>
      </c>
      <c r="C27" s="18">
        <v>141357102.90999997</v>
      </c>
      <c r="D27" s="19">
        <v>26844432.270000011</v>
      </c>
      <c r="E27" s="20">
        <f t="shared" si="6"/>
        <v>168201535.17999998</v>
      </c>
      <c r="F27" s="18">
        <v>133665250.60999998</v>
      </c>
      <c r="G27" s="19">
        <v>131619093.94999996</v>
      </c>
      <c r="H27" s="21">
        <f t="shared" si="7"/>
        <v>34536284.569999993</v>
      </c>
    </row>
    <row r="28" spans="1:8" s="13" customFormat="1" x14ac:dyDescent="0.25">
      <c r="A28" s="16"/>
      <c r="B28" s="17" t="s">
        <v>30</v>
      </c>
      <c r="C28" s="18">
        <v>2340954.4200000009</v>
      </c>
      <c r="D28" s="19">
        <v>2868960.7</v>
      </c>
      <c r="E28" s="20">
        <f t="shared" si="6"/>
        <v>5209915.120000001</v>
      </c>
      <c r="F28" s="18">
        <v>4657258.29</v>
      </c>
      <c r="G28" s="19">
        <v>4657258.29</v>
      </c>
      <c r="H28" s="21">
        <f t="shared" si="7"/>
        <v>552656.83000000101</v>
      </c>
    </row>
    <row r="29" spans="1:8" s="13" customFormat="1" x14ac:dyDescent="0.25">
      <c r="A29" s="16"/>
      <c r="B29" s="17" t="s">
        <v>31</v>
      </c>
      <c r="C29" s="18">
        <v>2442246.4899999998</v>
      </c>
      <c r="D29" s="19">
        <v>5177704.32</v>
      </c>
      <c r="E29" s="20">
        <f t="shared" si="6"/>
        <v>7619950.8100000005</v>
      </c>
      <c r="F29" s="18">
        <v>5329943.6399999997</v>
      </c>
      <c r="G29" s="19">
        <v>5329943.6399999997</v>
      </c>
      <c r="H29" s="21">
        <f t="shared" si="7"/>
        <v>2290007.1700000009</v>
      </c>
    </row>
    <row r="30" spans="1:8" s="13" customFormat="1" x14ac:dyDescent="0.25">
      <c r="A30" s="16"/>
      <c r="B30" s="17" t="s">
        <v>32</v>
      </c>
      <c r="C30" s="18">
        <v>54228109.130000003</v>
      </c>
      <c r="D30" s="19">
        <v>65699053.699999996</v>
      </c>
      <c r="E30" s="20">
        <f t="shared" si="6"/>
        <v>119927162.83</v>
      </c>
      <c r="F30" s="18">
        <v>108025922.33</v>
      </c>
      <c r="G30" s="19">
        <v>90520150.569999993</v>
      </c>
      <c r="H30" s="21">
        <f t="shared" si="7"/>
        <v>11901240.5</v>
      </c>
    </row>
    <row r="31" spans="1:8" s="13" customFormat="1" ht="4.5" customHeight="1" x14ac:dyDescent="0.25">
      <c r="A31" s="16"/>
      <c r="B31" s="17"/>
      <c r="C31" s="20"/>
      <c r="D31" s="20"/>
      <c r="E31" s="20"/>
      <c r="F31" s="20"/>
      <c r="G31" s="20"/>
      <c r="H31" s="21"/>
    </row>
    <row r="32" spans="1:8" s="13" customFormat="1" x14ac:dyDescent="0.25">
      <c r="A32" s="55" t="s">
        <v>33</v>
      </c>
      <c r="B32" s="56"/>
      <c r="C32" s="11">
        <f t="shared" ref="C32:H32" si="8">SUM(C33:C42)</f>
        <v>2591400942.5999994</v>
      </c>
      <c r="D32" s="11">
        <f t="shared" si="8"/>
        <v>864556409.76999974</v>
      </c>
      <c r="E32" s="11">
        <f t="shared" si="8"/>
        <v>3455957352.3699994</v>
      </c>
      <c r="F32" s="11">
        <f t="shared" si="8"/>
        <v>2821432071.1399994</v>
      </c>
      <c r="G32" s="11">
        <f t="shared" si="8"/>
        <v>2603652257.9599996</v>
      </c>
      <c r="H32" s="12">
        <f t="shared" si="8"/>
        <v>634525281.23000014</v>
      </c>
    </row>
    <row r="33" spans="1:8" s="13" customFormat="1" x14ac:dyDescent="0.25">
      <c r="A33" s="16"/>
      <c r="B33" s="17" t="s">
        <v>34</v>
      </c>
      <c r="C33" s="18">
        <v>306957118.73999995</v>
      </c>
      <c r="D33" s="19">
        <v>-18962854.070000112</v>
      </c>
      <c r="E33" s="20">
        <f t="shared" ref="E33:E42" si="9">C33+D33</f>
        <v>287994264.66999984</v>
      </c>
      <c r="F33" s="18">
        <v>166095269.53000006</v>
      </c>
      <c r="G33" s="19">
        <v>143542466.22999993</v>
      </c>
      <c r="H33" s="21">
        <f t="shared" ref="H33:H42" si="10">E33-F33</f>
        <v>121898995.13999978</v>
      </c>
    </row>
    <row r="34" spans="1:8" s="13" customFormat="1" x14ac:dyDescent="0.25">
      <c r="A34" s="16"/>
      <c r="B34" s="17" t="s">
        <v>35</v>
      </c>
      <c r="C34" s="18">
        <v>127243595.39</v>
      </c>
      <c r="D34" s="19">
        <v>102003225.00000001</v>
      </c>
      <c r="E34" s="20">
        <f t="shared" si="9"/>
        <v>229246820.39000002</v>
      </c>
      <c r="F34" s="18">
        <v>179902076.90999997</v>
      </c>
      <c r="G34" s="19">
        <v>150223401.90000001</v>
      </c>
      <c r="H34" s="21">
        <f t="shared" si="10"/>
        <v>49344743.480000049</v>
      </c>
    </row>
    <row r="35" spans="1:8" s="13" customFormat="1" x14ac:dyDescent="0.25">
      <c r="A35" s="16"/>
      <c r="B35" s="17" t="s">
        <v>36</v>
      </c>
      <c r="C35" s="18">
        <v>346115067.22000003</v>
      </c>
      <c r="D35" s="19">
        <v>232819555.04999983</v>
      </c>
      <c r="E35" s="20">
        <f t="shared" si="9"/>
        <v>578934622.26999986</v>
      </c>
      <c r="F35" s="18">
        <v>491125239.63999999</v>
      </c>
      <c r="G35" s="19">
        <v>469644979.77999991</v>
      </c>
      <c r="H35" s="21">
        <f t="shared" si="10"/>
        <v>87809382.629999876</v>
      </c>
    </row>
    <row r="36" spans="1:8" s="13" customFormat="1" x14ac:dyDescent="0.25">
      <c r="A36" s="16"/>
      <c r="B36" s="17" t="s">
        <v>37</v>
      </c>
      <c r="C36" s="18">
        <v>305664595.8599999</v>
      </c>
      <c r="D36" s="19">
        <v>-46661264.279999912</v>
      </c>
      <c r="E36" s="20">
        <f t="shared" si="9"/>
        <v>259003331.57999998</v>
      </c>
      <c r="F36" s="18">
        <v>169877738.75999999</v>
      </c>
      <c r="G36" s="19">
        <v>157118876.94999999</v>
      </c>
      <c r="H36" s="21">
        <f t="shared" si="10"/>
        <v>89125592.819999993</v>
      </c>
    </row>
    <row r="37" spans="1:8" s="13" customFormat="1" x14ac:dyDescent="0.25">
      <c r="A37" s="58"/>
      <c r="B37" s="17" t="s">
        <v>38</v>
      </c>
      <c r="C37" s="18">
        <v>217538791.80000004</v>
      </c>
      <c r="D37" s="19">
        <v>37431067.590000033</v>
      </c>
      <c r="E37" s="20">
        <f t="shared" si="9"/>
        <v>254969859.39000008</v>
      </c>
      <c r="F37" s="18">
        <v>195341545.18999994</v>
      </c>
      <c r="G37" s="19">
        <v>181012098.96000001</v>
      </c>
      <c r="H37" s="21">
        <f t="shared" si="10"/>
        <v>59628314.200000137</v>
      </c>
    </row>
    <row r="38" spans="1:8" s="13" customFormat="1" x14ac:dyDescent="0.25">
      <c r="A38" s="58"/>
      <c r="B38" s="17" t="s">
        <v>39</v>
      </c>
      <c r="C38" s="22"/>
      <c r="D38" s="22">
        <v>0</v>
      </c>
      <c r="E38" s="22">
        <f t="shared" si="9"/>
        <v>0</v>
      </c>
      <c r="F38" s="22"/>
      <c r="G38" s="22"/>
      <c r="H38" s="23">
        <f t="shared" si="10"/>
        <v>0</v>
      </c>
    </row>
    <row r="39" spans="1:8" s="13" customFormat="1" x14ac:dyDescent="0.25">
      <c r="A39" s="16"/>
      <c r="B39" s="17" t="s">
        <v>40</v>
      </c>
      <c r="C39" s="18">
        <v>14281347.290000001</v>
      </c>
      <c r="D39" s="19">
        <v>465304544.13999993</v>
      </c>
      <c r="E39" s="20">
        <f t="shared" si="9"/>
        <v>479585891.42999995</v>
      </c>
      <c r="F39" s="18">
        <v>473880264.33000004</v>
      </c>
      <c r="G39" s="19">
        <v>462306549.74000001</v>
      </c>
      <c r="H39" s="21">
        <f t="shared" si="10"/>
        <v>5705627.0999999046</v>
      </c>
    </row>
    <row r="40" spans="1:8" s="13" customFormat="1" x14ac:dyDescent="0.25">
      <c r="A40" s="16"/>
      <c r="B40" s="17" t="s">
        <v>41</v>
      </c>
      <c r="C40" s="18">
        <v>472578465.56999999</v>
      </c>
      <c r="D40" s="19">
        <v>117630531.81999987</v>
      </c>
      <c r="E40" s="20">
        <f t="shared" si="9"/>
        <v>590208997.38999987</v>
      </c>
      <c r="F40" s="18">
        <v>520834447.53999996</v>
      </c>
      <c r="G40" s="19">
        <v>472090061.20999992</v>
      </c>
      <c r="H40" s="21">
        <f t="shared" si="10"/>
        <v>69374549.849999905</v>
      </c>
    </row>
    <row r="41" spans="1:8" s="13" customFormat="1" x14ac:dyDescent="0.25">
      <c r="A41" s="16"/>
      <c r="B41" s="17" t="s">
        <v>42</v>
      </c>
      <c r="C41" s="18">
        <v>42196280.470000029</v>
      </c>
      <c r="D41" s="19">
        <v>34636926.200000003</v>
      </c>
      <c r="E41" s="20">
        <f t="shared" si="9"/>
        <v>76833206.670000032</v>
      </c>
      <c r="F41" s="18">
        <v>64351824.960000008</v>
      </c>
      <c r="G41" s="19">
        <v>63440660.290000007</v>
      </c>
      <c r="H41" s="21">
        <f t="shared" si="10"/>
        <v>12481381.710000023</v>
      </c>
    </row>
    <row r="42" spans="1:8" s="13" customFormat="1" x14ac:dyDescent="0.25">
      <c r="A42" s="16"/>
      <c r="B42" s="17" t="s">
        <v>43</v>
      </c>
      <c r="C42" s="18">
        <v>758825680.25999999</v>
      </c>
      <c r="D42" s="19">
        <v>-59645321.680000067</v>
      </c>
      <c r="E42" s="20">
        <f t="shared" si="9"/>
        <v>699180358.57999992</v>
      </c>
      <c r="F42" s="18">
        <v>560023664.27999949</v>
      </c>
      <c r="G42" s="19">
        <v>504273162.89999962</v>
      </c>
      <c r="H42" s="21">
        <f t="shared" si="10"/>
        <v>139156694.30000043</v>
      </c>
    </row>
    <row r="43" spans="1:8" s="13" customFormat="1" ht="4.5" customHeight="1" x14ac:dyDescent="0.25">
      <c r="A43" s="16"/>
      <c r="B43" s="17"/>
      <c r="C43" s="20"/>
      <c r="D43" s="20"/>
      <c r="E43" s="20"/>
      <c r="F43" s="20"/>
      <c r="G43" s="20"/>
      <c r="H43" s="21"/>
    </row>
    <row r="44" spans="1:8" s="13" customFormat="1" x14ac:dyDescent="0.25">
      <c r="A44" s="55" t="s">
        <v>44</v>
      </c>
      <c r="B44" s="56"/>
      <c r="C44" s="11">
        <f t="shared" ref="C44:H44" si="11">SUM(C45:C53)</f>
        <v>12681503677.899996</v>
      </c>
      <c r="D44" s="11">
        <f t="shared" si="11"/>
        <v>69621361.83001256</v>
      </c>
      <c r="E44" s="11">
        <f t="shared" si="11"/>
        <v>12751125039.730011</v>
      </c>
      <c r="F44" s="11">
        <f t="shared" si="11"/>
        <v>9591362247.420002</v>
      </c>
      <c r="G44" s="11">
        <f t="shared" si="11"/>
        <v>9420618994.5300045</v>
      </c>
      <c r="H44" s="12">
        <f t="shared" si="11"/>
        <v>3159762792.3100085</v>
      </c>
    </row>
    <row r="45" spans="1:8" s="13" customFormat="1" x14ac:dyDescent="0.25">
      <c r="A45" s="16"/>
      <c r="B45" s="17" t="s">
        <v>45</v>
      </c>
      <c r="C45" s="18">
        <v>10928950891.279997</v>
      </c>
      <c r="D45" s="19">
        <v>145647753.81001282</v>
      </c>
      <c r="E45" s="20">
        <f t="shared" ref="E45:E53" si="12">C45+D45</f>
        <v>11074598645.09001</v>
      </c>
      <c r="F45" s="18">
        <v>8201322075.7400017</v>
      </c>
      <c r="G45" s="19">
        <v>8041396095.8600054</v>
      </c>
      <c r="H45" s="21">
        <f t="shared" ref="H45:H53" si="13">E45-F45</f>
        <v>2873276569.350008</v>
      </c>
    </row>
    <row r="46" spans="1:8" s="13" customFormat="1" x14ac:dyDescent="0.25">
      <c r="A46" s="16"/>
      <c r="B46" s="17" t="s">
        <v>46</v>
      </c>
      <c r="C46" s="18"/>
      <c r="D46" s="19">
        <v>0</v>
      </c>
      <c r="E46" s="20">
        <f t="shared" si="12"/>
        <v>0</v>
      </c>
      <c r="F46" s="18"/>
      <c r="G46" s="19"/>
      <c r="H46" s="21">
        <f t="shared" si="13"/>
        <v>0</v>
      </c>
    </row>
    <row r="47" spans="1:8" s="13" customFormat="1" x14ac:dyDescent="0.25">
      <c r="A47" s="16"/>
      <c r="B47" s="17" t="s">
        <v>47</v>
      </c>
      <c r="C47" s="18">
        <v>218024626.95999998</v>
      </c>
      <c r="D47" s="19">
        <v>20054662.800000042</v>
      </c>
      <c r="E47" s="20">
        <f t="shared" si="12"/>
        <v>238079289.76000002</v>
      </c>
      <c r="F47" s="18">
        <v>179349611.58999997</v>
      </c>
      <c r="G47" s="19">
        <v>177549809.38999999</v>
      </c>
      <c r="H47" s="21">
        <f t="shared" si="13"/>
        <v>58729678.170000046</v>
      </c>
    </row>
    <row r="48" spans="1:8" s="13" customFormat="1" x14ac:dyDescent="0.25">
      <c r="A48" s="16"/>
      <c r="B48" s="17" t="s">
        <v>48</v>
      </c>
      <c r="C48" s="18">
        <v>1443879644.9700003</v>
      </c>
      <c r="D48" s="19">
        <v>-111990968.45000029</v>
      </c>
      <c r="E48" s="20">
        <f t="shared" si="12"/>
        <v>1331888676.52</v>
      </c>
      <c r="F48" s="18">
        <v>1106398451.26</v>
      </c>
      <c r="G48" s="19">
        <v>1097380980.4499998</v>
      </c>
      <c r="H48" s="21">
        <f t="shared" si="13"/>
        <v>225490225.25999999</v>
      </c>
    </row>
    <row r="49" spans="1:8" s="13" customFormat="1" x14ac:dyDescent="0.25">
      <c r="A49" s="16"/>
      <c r="B49" s="17" t="s">
        <v>49</v>
      </c>
      <c r="C49" s="18">
        <v>90648514.689999998</v>
      </c>
      <c r="D49" s="19">
        <v>11537085.669999987</v>
      </c>
      <c r="E49" s="20">
        <f t="shared" si="12"/>
        <v>102185600.35999998</v>
      </c>
      <c r="F49" s="18">
        <v>99919280.829999983</v>
      </c>
      <c r="G49" s="19">
        <v>99919280.829999983</v>
      </c>
      <c r="H49" s="21">
        <f t="shared" si="13"/>
        <v>2266319.5300000012</v>
      </c>
    </row>
    <row r="50" spans="1:8" s="13" customFormat="1" x14ac:dyDescent="0.25">
      <c r="A50" s="16"/>
      <c r="B50" s="17" t="s">
        <v>50</v>
      </c>
      <c r="C50" s="18">
        <v>0</v>
      </c>
      <c r="D50" s="24">
        <v>4372828</v>
      </c>
      <c r="E50" s="20">
        <f t="shared" si="12"/>
        <v>4372828</v>
      </c>
      <c r="F50" s="18">
        <v>4372828</v>
      </c>
      <c r="G50" s="24">
        <v>4372828</v>
      </c>
      <c r="H50" s="21">
        <f t="shared" si="13"/>
        <v>0</v>
      </c>
    </row>
    <row r="51" spans="1:8" s="25" customFormat="1" x14ac:dyDescent="0.25">
      <c r="A51" s="16"/>
      <c r="B51" s="17" t="s">
        <v>51</v>
      </c>
      <c r="C51" s="18"/>
      <c r="D51" s="24">
        <v>0</v>
      </c>
      <c r="E51" s="20">
        <f t="shared" si="12"/>
        <v>0</v>
      </c>
      <c r="F51" s="18"/>
      <c r="G51" s="24"/>
      <c r="H51" s="21">
        <f t="shared" si="13"/>
        <v>0</v>
      </c>
    </row>
    <row r="52" spans="1:8" s="13" customFormat="1" x14ac:dyDescent="0.25">
      <c r="A52" s="16"/>
      <c r="B52" s="17" t="s">
        <v>52</v>
      </c>
      <c r="C52" s="18"/>
      <c r="D52" s="19">
        <v>0</v>
      </c>
      <c r="E52" s="20">
        <f t="shared" si="12"/>
        <v>0</v>
      </c>
      <c r="F52" s="18"/>
      <c r="G52" s="19"/>
      <c r="H52" s="21">
        <f t="shared" si="13"/>
        <v>0</v>
      </c>
    </row>
    <row r="53" spans="1:8" s="13" customFormat="1" x14ac:dyDescent="0.25">
      <c r="A53" s="16"/>
      <c r="B53" s="17" t="s">
        <v>53</v>
      </c>
      <c r="C53" s="18"/>
      <c r="D53" s="19">
        <v>0</v>
      </c>
      <c r="E53" s="20">
        <f t="shared" si="12"/>
        <v>0</v>
      </c>
      <c r="F53" s="18"/>
      <c r="G53" s="19"/>
      <c r="H53" s="21">
        <f t="shared" si="13"/>
        <v>0</v>
      </c>
    </row>
    <row r="54" spans="1:8" s="13" customFormat="1" x14ac:dyDescent="0.25">
      <c r="A54" s="55" t="s">
        <v>54</v>
      </c>
      <c r="B54" s="56"/>
      <c r="C54" s="11">
        <f t="shared" ref="C54:H54" si="14">SUM(C55:C63)</f>
        <v>22350173.739999998</v>
      </c>
      <c r="D54" s="11">
        <f t="shared" si="14"/>
        <v>282409248.69</v>
      </c>
      <c r="E54" s="11">
        <f t="shared" si="14"/>
        <v>304759422.42999995</v>
      </c>
      <c r="F54" s="11">
        <f t="shared" si="14"/>
        <v>296780938.33000004</v>
      </c>
      <c r="G54" s="11">
        <f t="shared" si="14"/>
        <v>287290283.32999998</v>
      </c>
      <c r="H54" s="12">
        <f t="shared" si="14"/>
        <v>7978484.0999999885</v>
      </c>
    </row>
    <row r="55" spans="1:8" s="13" customFormat="1" x14ac:dyDescent="0.25">
      <c r="A55" s="16"/>
      <c r="B55" s="17" t="s">
        <v>55</v>
      </c>
      <c r="C55" s="18">
        <v>200173.68</v>
      </c>
      <c r="D55" s="19">
        <v>17204427.100000001</v>
      </c>
      <c r="E55" s="20">
        <f t="shared" ref="E55:E63" si="15">C55+D55</f>
        <v>17404600.780000001</v>
      </c>
      <c r="F55" s="18">
        <v>15205423.789999999</v>
      </c>
      <c r="G55" s="19">
        <v>15205423.789999999</v>
      </c>
      <c r="H55" s="21">
        <f t="shared" ref="H55:H63" si="16">E55-F55</f>
        <v>2199176.9900000021</v>
      </c>
    </row>
    <row r="56" spans="1:8" s="13" customFormat="1" x14ac:dyDescent="0.25">
      <c r="A56" s="16"/>
      <c r="B56" s="17" t="s">
        <v>56</v>
      </c>
      <c r="C56" s="18">
        <v>0</v>
      </c>
      <c r="D56" s="19">
        <v>11413004.129999999</v>
      </c>
      <c r="E56" s="20">
        <f t="shared" si="15"/>
        <v>11413004.129999999</v>
      </c>
      <c r="F56" s="18">
        <v>11099683.4</v>
      </c>
      <c r="G56" s="19">
        <v>9243451.4000000004</v>
      </c>
      <c r="H56" s="21">
        <f t="shared" si="16"/>
        <v>313320.72999999858</v>
      </c>
    </row>
    <row r="57" spans="1:8" s="13" customFormat="1" x14ac:dyDescent="0.25">
      <c r="A57" s="16"/>
      <c r="B57" s="17" t="s">
        <v>57</v>
      </c>
      <c r="C57" s="18">
        <v>0</v>
      </c>
      <c r="D57" s="19">
        <v>11660.32</v>
      </c>
      <c r="E57" s="20">
        <f t="shared" si="15"/>
        <v>11660.32</v>
      </c>
      <c r="F57" s="18">
        <v>0</v>
      </c>
      <c r="G57" s="19">
        <v>0</v>
      </c>
      <c r="H57" s="21">
        <f t="shared" si="16"/>
        <v>11660.32</v>
      </c>
    </row>
    <row r="58" spans="1:8" s="13" customFormat="1" x14ac:dyDescent="0.25">
      <c r="A58" s="16"/>
      <c r="B58" s="17" t="s">
        <v>58</v>
      </c>
      <c r="C58" s="18">
        <v>21650000.02</v>
      </c>
      <c r="D58" s="19">
        <v>148498152.97999999</v>
      </c>
      <c r="E58" s="20">
        <f t="shared" si="15"/>
        <v>170148153</v>
      </c>
      <c r="F58" s="18">
        <v>166103718.02000001</v>
      </c>
      <c r="G58" s="19">
        <v>161149127.02000001</v>
      </c>
      <c r="H58" s="21">
        <f t="shared" si="16"/>
        <v>4044434.9799999893</v>
      </c>
    </row>
    <row r="59" spans="1:8" s="13" customFormat="1" x14ac:dyDescent="0.25">
      <c r="A59" s="16"/>
      <c r="B59" s="17" t="s">
        <v>59</v>
      </c>
      <c r="C59" s="18">
        <v>0</v>
      </c>
      <c r="D59" s="19">
        <v>1736520</v>
      </c>
      <c r="E59" s="20">
        <f t="shared" si="15"/>
        <v>1736520</v>
      </c>
      <c r="F59" s="18">
        <v>1736520</v>
      </c>
      <c r="G59" s="19">
        <v>1736520</v>
      </c>
      <c r="H59" s="21">
        <f t="shared" si="16"/>
        <v>0</v>
      </c>
    </row>
    <row r="60" spans="1:8" s="13" customFormat="1" x14ac:dyDescent="0.25">
      <c r="A60" s="16"/>
      <c r="B60" s="17" t="s">
        <v>60</v>
      </c>
      <c r="C60" s="18">
        <v>500000.04</v>
      </c>
      <c r="D60" s="19">
        <v>18830153.629999999</v>
      </c>
      <c r="E60" s="20">
        <f t="shared" si="15"/>
        <v>19330153.669999998</v>
      </c>
      <c r="F60" s="18">
        <v>18849609.129999999</v>
      </c>
      <c r="G60" s="19">
        <v>16169777.129999999</v>
      </c>
      <c r="H60" s="21">
        <f t="shared" si="16"/>
        <v>480544.53999999911</v>
      </c>
    </row>
    <row r="61" spans="1:8" s="13" customFormat="1" x14ac:dyDescent="0.25">
      <c r="A61" s="16"/>
      <c r="B61" s="17" t="s">
        <v>61</v>
      </c>
      <c r="C61" s="18"/>
      <c r="D61" s="19">
        <v>0</v>
      </c>
      <c r="E61" s="20">
        <f t="shared" si="15"/>
        <v>0</v>
      </c>
      <c r="F61" s="18"/>
      <c r="G61" s="19"/>
      <c r="H61" s="21">
        <f t="shared" si="16"/>
        <v>0</v>
      </c>
    </row>
    <row r="62" spans="1:8" s="13" customFormat="1" x14ac:dyDescent="0.25">
      <c r="A62" s="16"/>
      <c r="B62" s="17" t="s">
        <v>62</v>
      </c>
      <c r="C62" s="18">
        <v>0</v>
      </c>
      <c r="D62" s="19">
        <v>62310002</v>
      </c>
      <c r="E62" s="20">
        <f t="shared" si="15"/>
        <v>62310002</v>
      </c>
      <c r="F62" s="18">
        <v>61918958</v>
      </c>
      <c r="G62" s="19">
        <v>61918958</v>
      </c>
      <c r="H62" s="21">
        <f t="shared" si="16"/>
        <v>391044</v>
      </c>
    </row>
    <row r="63" spans="1:8" s="13" customFormat="1" x14ac:dyDescent="0.25">
      <c r="A63" s="16"/>
      <c r="B63" s="17" t="s">
        <v>63</v>
      </c>
      <c r="C63" s="18">
        <v>0</v>
      </c>
      <c r="D63" s="19">
        <v>22405328.530000001</v>
      </c>
      <c r="E63" s="20">
        <f t="shared" si="15"/>
        <v>22405328.530000001</v>
      </c>
      <c r="F63" s="18">
        <v>21867025.990000002</v>
      </c>
      <c r="G63" s="19">
        <v>21867025.990000002</v>
      </c>
      <c r="H63" s="21">
        <f t="shared" si="16"/>
        <v>538302.53999999911</v>
      </c>
    </row>
    <row r="64" spans="1:8" s="13" customFormat="1" ht="5.25" customHeight="1" x14ac:dyDescent="0.25">
      <c r="A64" s="16"/>
      <c r="B64" s="17"/>
      <c r="C64" s="20"/>
      <c r="D64" s="20"/>
      <c r="E64" s="20"/>
      <c r="F64" s="20"/>
      <c r="G64" s="20"/>
      <c r="H64" s="21"/>
    </row>
    <row r="65" spans="1:8" s="13" customFormat="1" x14ac:dyDescent="0.25">
      <c r="A65" s="55" t="s">
        <v>64</v>
      </c>
      <c r="B65" s="56"/>
      <c r="C65" s="11">
        <f t="shared" ref="C65:H65" si="17">SUM(C66:C68)</f>
        <v>780788156.36000001</v>
      </c>
      <c r="D65" s="11">
        <f t="shared" si="17"/>
        <v>1733535730.8199999</v>
      </c>
      <c r="E65" s="11">
        <f t="shared" si="17"/>
        <v>2514323887.1799998</v>
      </c>
      <c r="F65" s="11">
        <f t="shared" si="17"/>
        <v>2170113047.5699997</v>
      </c>
      <c r="G65" s="11">
        <f t="shared" si="17"/>
        <v>2155867375.1799998</v>
      </c>
      <c r="H65" s="12">
        <f t="shared" si="17"/>
        <v>344210839.61000025</v>
      </c>
    </row>
    <row r="66" spans="1:8" s="13" customFormat="1" x14ac:dyDescent="0.25">
      <c r="A66" s="16"/>
      <c r="B66" s="17" t="s">
        <v>65</v>
      </c>
      <c r="C66" s="18">
        <v>72649856.359999999</v>
      </c>
      <c r="D66" s="19">
        <v>1179616313.22</v>
      </c>
      <c r="E66" s="20">
        <f t="shared" ref="E66:E68" si="18">C66+D66</f>
        <v>1252266169.5799999</v>
      </c>
      <c r="F66" s="18">
        <v>1139212901.5399997</v>
      </c>
      <c r="G66" s="19">
        <v>1131390116.98</v>
      </c>
      <c r="H66" s="21">
        <f t="shared" ref="H66:H68" si="19">E66-F66</f>
        <v>113053268.0400002</v>
      </c>
    </row>
    <row r="67" spans="1:8" s="13" customFormat="1" x14ac:dyDescent="0.25">
      <c r="A67" s="16"/>
      <c r="B67" s="17" t="s">
        <v>66</v>
      </c>
      <c r="C67" s="18">
        <v>708138300</v>
      </c>
      <c r="D67" s="19">
        <v>498546694.03999996</v>
      </c>
      <c r="E67" s="20">
        <f t="shared" si="18"/>
        <v>1206684994.04</v>
      </c>
      <c r="F67" s="18">
        <v>1017445102.9699999</v>
      </c>
      <c r="G67" s="19">
        <v>1013624044.1799998</v>
      </c>
      <c r="H67" s="21">
        <f t="shared" si="19"/>
        <v>189239891.07000005</v>
      </c>
    </row>
    <row r="68" spans="1:8" s="13" customFormat="1" x14ac:dyDescent="0.25">
      <c r="A68" s="16"/>
      <c r="B68" s="17" t="s">
        <v>67</v>
      </c>
      <c r="C68" s="18">
        <v>0</v>
      </c>
      <c r="D68" s="24">
        <v>55372723.56000001</v>
      </c>
      <c r="E68" s="20">
        <f t="shared" si="18"/>
        <v>55372723.56000001</v>
      </c>
      <c r="F68" s="18">
        <v>13455043.059999999</v>
      </c>
      <c r="G68" s="26">
        <v>10853214.02</v>
      </c>
      <c r="H68" s="21">
        <f t="shared" si="19"/>
        <v>41917680.500000015</v>
      </c>
    </row>
    <row r="69" spans="1:8" s="25" customFormat="1" ht="4.5" customHeight="1" x14ac:dyDescent="0.25">
      <c r="A69" s="16"/>
      <c r="B69" s="17"/>
      <c r="C69" s="20"/>
      <c r="D69" s="20"/>
      <c r="E69" s="20"/>
      <c r="F69" s="20"/>
      <c r="G69" s="20"/>
      <c r="H69" s="27"/>
    </row>
    <row r="70" spans="1:8" s="13" customFormat="1" x14ac:dyDescent="0.25">
      <c r="A70" s="55" t="s">
        <v>68</v>
      </c>
      <c r="B70" s="56"/>
      <c r="C70" s="11">
        <f t="shared" ref="C70:H70" si="20">SUM(C71+C72+C73+C74+C75+C77+C78)</f>
        <v>86553135.420000002</v>
      </c>
      <c r="D70" s="11">
        <f t="shared" si="20"/>
        <v>90700514.579999998</v>
      </c>
      <c r="E70" s="11">
        <f t="shared" si="20"/>
        <v>177253650</v>
      </c>
      <c r="F70" s="11">
        <f t="shared" si="20"/>
        <v>107234292.89</v>
      </c>
      <c r="G70" s="11">
        <f t="shared" si="20"/>
        <v>101759500.63</v>
      </c>
      <c r="H70" s="11">
        <f t="shared" si="20"/>
        <v>70019357.109999999</v>
      </c>
    </row>
    <row r="71" spans="1:8" s="13" customFormat="1" x14ac:dyDescent="0.25">
      <c r="A71" s="16"/>
      <c r="B71" s="17" t="s">
        <v>69</v>
      </c>
      <c r="C71" s="18"/>
      <c r="D71" s="18">
        <v>0</v>
      </c>
      <c r="E71" s="20">
        <f t="shared" ref="E71:E78" si="21">C71+D71</f>
        <v>0</v>
      </c>
      <c r="F71" s="18"/>
      <c r="G71" s="18"/>
      <c r="H71" s="21">
        <f t="shared" ref="H71:H78" si="22">E71-F71</f>
        <v>0</v>
      </c>
    </row>
    <row r="72" spans="1:8" s="13" customFormat="1" x14ac:dyDescent="0.25">
      <c r="A72" s="16"/>
      <c r="B72" s="17" t="s">
        <v>70</v>
      </c>
      <c r="C72" s="18">
        <v>52121495.439999998</v>
      </c>
      <c r="D72" s="19">
        <v>5061146.950000003</v>
      </c>
      <c r="E72" s="20">
        <f t="shared" si="21"/>
        <v>57182642.390000001</v>
      </c>
      <c r="F72" s="28">
        <v>37225309.859999999</v>
      </c>
      <c r="G72" s="19">
        <v>36094603.580000006</v>
      </c>
      <c r="H72" s="21">
        <f t="shared" si="22"/>
        <v>19957332.530000001</v>
      </c>
    </row>
    <row r="73" spans="1:8" s="13" customFormat="1" x14ac:dyDescent="0.25">
      <c r="A73" s="16"/>
      <c r="B73" s="17" t="s">
        <v>71</v>
      </c>
      <c r="C73" s="18"/>
      <c r="D73" s="18">
        <v>0</v>
      </c>
      <c r="E73" s="20">
        <f t="shared" si="21"/>
        <v>0</v>
      </c>
      <c r="F73" s="18"/>
      <c r="G73" s="18"/>
      <c r="H73" s="21">
        <f t="shared" si="22"/>
        <v>0</v>
      </c>
    </row>
    <row r="74" spans="1:8" s="13" customFormat="1" x14ac:dyDescent="0.25">
      <c r="A74" s="16"/>
      <c r="B74" s="17" t="s">
        <v>72</v>
      </c>
      <c r="C74" s="18"/>
      <c r="D74" s="18">
        <v>0</v>
      </c>
      <c r="E74" s="20">
        <f t="shared" si="21"/>
        <v>0</v>
      </c>
      <c r="F74" s="18"/>
      <c r="G74" s="18"/>
      <c r="H74" s="21">
        <f t="shared" si="22"/>
        <v>0</v>
      </c>
    </row>
    <row r="75" spans="1:8" s="13" customFormat="1" x14ac:dyDescent="0.25">
      <c r="A75" s="16"/>
      <c r="B75" s="17" t="s">
        <v>73</v>
      </c>
      <c r="C75" s="18">
        <v>34431639.980000004</v>
      </c>
      <c r="D75" s="18">
        <v>85639367.629999995</v>
      </c>
      <c r="E75" s="20">
        <f t="shared" si="21"/>
        <v>120071007.61</v>
      </c>
      <c r="F75" s="18">
        <v>70008983.030000001</v>
      </c>
      <c r="G75" s="18">
        <v>65664897.049999997</v>
      </c>
      <c r="H75" s="21">
        <f t="shared" si="22"/>
        <v>50062024.579999998</v>
      </c>
    </row>
    <row r="76" spans="1:8" s="13" customFormat="1" x14ac:dyDescent="0.25">
      <c r="A76" s="16"/>
      <c r="B76" s="17" t="s">
        <v>74</v>
      </c>
      <c r="C76" s="18"/>
      <c r="D76" s="18">
        <v>0</v>
      </c>
      <c r="E76" s="20">
        <f t="shared" si="21"/>
        <v>0</v>
      </c>
      <c r="F76" s="18"/>
      <c r="G76" s="18"/>
      <c r="H76" s="21">
        <f t="shared" si="22"/>
        <v>0</v>
      </c>
    </row>
    <row r="77" spans="1:8" s="13" customFormat="1" x14ac:dyDescent="0.25">
      <c r="A77" s="16"/>
      <c r="B77" s="17" t="s">
        <v>75</v>
      </c>
      <c r="C77" s="18"/>
      <c r="D77" s="18">
        <v>0</v>
      </c>
      <c r="E77" s="20">
        <f t="shared" si="21"/>
        <v>0</v>
      </c>
      <c r="F77" s="18"/>
      <c r="G77" s="18"/>
      <c r="H77" s="21">
        <f t="shared" si="22"/>
        <v>0</v>
      </c>
    </row>
    <row r="78" spans="1:8" s="13" customFormat="1" x14ac:dyDescent="0.25">
      <c r="A78" s="16"/>
      <c r="B78" s="17" t="s">
        <v>76</v>
      </c>
      <c r="C78" s="18"/>
      <c r="D78" s="18">
        <v>0</v>
      </c>
      <c r="E78" s="20">
        <f t="shared" si="21"/>
        <v>0</v>
      </c>
      <c r="F78" s="18"/>
      <c r="G78" s="18"/>
      <c r="H78" s="21">
        <f t="shared" si="22"/>
        <v>0</v>
      </c>
    </row>
    <row r="79" spans="1:8" s="13" customFormat="1" ht="5.25" customHeight="1" x14ac:dyDescent="0.25">
      <c r="A79" s="16"/>
      <c r="B79" s="17"/>
      <c r="C79" s="20"/>
      <c r="D79" s="20"/>
      <c r="E79" s="20"/>
      <c r="F79" s="20"/>
      <c r="G79" s="20"/>
      <c r="H79" s="21"/>
    </row>
    <row r="80" spans="1:8" s="13" customFormat="1" x14ac:dyDescent="0.25">
      <c r="A80" s="55" t="s">
        <v>77</v>
      </c>
      <c r="B80" s="56"/>
      <c r="C80" s="11">
        <f t="shared" ref="C80:H80" si="23">SUM(C81:C83)</f>
        <v>6335449413</v>
      </c>
      <c r="D80" s="11">
        <f t="shared" ref="D80:G80" si="24">SUM(D81:D83)</f>
        <v>10970857.060001373</v>
      </c>
      <c r="E80" s="11">
        <f t="shared" si="24"/>
        <v>6346420270.0600014</v>
      </c>
      <c r="F80" s="11">
        <f t="shared" si="24"/>
        <v>5067797960.7599945</v>
      </c>
      <c r="G80" s="11">
        <f t="shared" si="24"/>
        <v>4617608194.8999977</v>
      </c>
      <c r="H80" s="12">
        <f t="shared" si="23"/>
        <v>1278622309.3000069</v>
      </c>
    </row>
    <row r="81" spans="1:8" s="13" customFormat="1" x14ac:dyDescent="0.25">
      <c r="A81" s="16"/>
      <c r="B81" s="17" t="s">
        <v>78</v>
      </c>
      <c r="C81" s="29">
        <v>6335449413</v>
      </c>
      <c r="D81" s="19">
        <v>10970857.060001373</v>
      </c>
      <c r="E81" s="20">
        <f t="shared" ref="E81:E83" si="25">C81+D81</f>
        <v>6346420270.0600014</v>
      </c>
      <c r="F81" s="18">
        <v>5067797960.7599945</v>
      </c>
      <c r="G81" s="19">
        <v>4617608194.8999977</v>
      </c>
      <c r="H81" s="21">
        <f t="shared" ref="H81:H83" si="26">E81-F81</f>
        <v>1278622309.3000069</v>
      </c>
    </row>
    <row r="82" spans="1:8" s="13" customFormat="1" x14ac:dyDescent="0.25">
      <c r="A82" s="16"/>
      <c r="B82" s="17" t="s">
        <v>79</v>
      </c>
      <c r="C82" s="18"/>
      <c r="D82" s="18">
        <v>0</v>
      </c>
      <c r="E82" s="20">
        <f t="shared" si="25"/>
        <v>0</v>
      </c>
      <c r="F82" s="18"/>
      <c r="G82" s="18"/>
      <c r="H82" s="21">
        <f t="shared" si="26"/>
        <v>0</v>
      </c>
    </row>
    <row r="83" spans="1:8" s="13" customFormat="1" x14ac:dyDescent="0.25">
      <c r="A83" s="16"/>
      <c r="B83" s="17" t="s">
        <v>80</v>
      </c>
      <c r="C83" s="18"/>
      <c r="D83" s="18">
        <v>0</v>
      </c>
      <c r="E83" s="20">
        <f t="shared" si="25"/>
        <v>0</v>
      </c>
      <c r="F83" s="18"/>
      <c r="G83" s="18"/>
      <c r="H83" s="21">
        <f t="shared" si="26"/>
        <v>0</v>
      </c>
    </row>
    <row r="84" spans="1:8" s="13" customFormat="1" ht="4.5" customHeight="1" x14ac:dyDescent="0.25">
      <c r="A84" s="16"/>
      <c r="B84" s="17"/>
      <c r="C84" s="20"/>
      <c r="D84" s="20"/>
      <c r="E84" s="20"/>
      <c r="F84" s="20"/>
      <c r="G84" s="20"/>
      <c r="H84" s="21"/>
    </row>
    <row r="85" spans="1:8" s="13" customFormat="1" x14ac:dyDescent="0.25">
      <c r="A85" s="55" t="s">
        <v>81</v>
      </c>
      <c r="B85" s="56"/>
      <c r="C85" s="11">
        <f t="shared" ref="C85:H85" si="27">SUM(C86:C92)</f>
        <v>3037697034.0799999</v>
      </c>
      <c r="D85" s="11">
        <f t="shared" si="27"/>
        <v>882494189.57000053</v>
      </c>
      <c r="E85" s="11">
        <f t="shared" si="27"/>
        <v>3920191223.6500006</v>
      </c>
      <c r="F85" s="11">
        <f t="shared" si="27"/>
        <v>3396508959.4499998</v>
      </c>
      <c r="G85" s="11">
        <f t="shared" si="27"/>
        <v>3320287483.599999</v>
      </c>
      <c r="H85" s="12">
        <f t="shared" si="27"/>
        <v>523682264.20000041</v>
      </c>
    </row>
    <row r="86" spans="1:8" s="13" customFormat="1" x14ac:dyDescent="0.25">
      <c r="A86" s="16"/>
      <c r="B86" s="17" t="s">
        <v>82</v>
      </c>
      <c r="C86" s="18">
        <v>880937922.3499999</v>
      </c>
      <c r="D86" s="19">
        <v>1158403321.7000003</v>
      </c>
      <c r="E86" s="20">
        <f t="shared" ref="E86:E92" si="28">C86+D86</f>
        <v>2039341244.0500002</v>
      </c>
      <c r="F86" s="18">
        <v>1945137761.49</v>
      </c>
      <c r="G86" s="19">
        <v>1945137761.49</v>
      </c>
      <c r="H86" s="21">
        <f t="shared" ref="H86:H92" si="29">E86-F86</f>
        <v>94203482.560000181</v>
      </c>
    </row>
    <row r="87" spans="1:8" s="13" customFormat="1" x14ac:dyDescent="0.25">
      <c r="A87" s="16"/>
      <c r="B87" s="17" t="s">
        <v>83</v>
      </c>
      <c r="C87" s="18">
        <v>1156708338.8900001</v>
      </c>
      <c r="D87" s="19">
        <v>-64510828.649999857</v>
      </c>
      <c r="E87" s="20">
        <f t="shared" si="28"/>
        <v>1092197510.2400002</v>
      </c>
      <c r="F87" s="18">
        <v>693222387.36000001</v>
      </c>
      <c r="G87" s="19">
        <v>693222387.36000001</v>
      </c>
      <c r="H87" s="21">
        <f t="shared" si="29"/>
        <v>398975122.88000023</v>
      </c>
    </row>
    <row r="88" spans="1:8" s="13" customFormat="1" x14ac:dyDescent="0.25">
      <c r="A88" s="16"/>
      <c r="B88" s="17" t="s">
        <v>84</v>
      </c>
      <c r="C88" s="18">
        <v>0</v>
      </c>
      <c r="D88" s="19">
        <v>2507163.6800000002</v>
      </c>
      <c r="E88" s="20">
        <f t="shared" si="28"/>
        <v>2507163.6800000002</v>
      </c>
      <c r="F88" s="18">
        <v>2507163.6800000002</v>
      </c>
      <c r="G88" s="19">
        <v>2507163.6800000002</v>
      </c>
      <c r="H88" s="21">
        <f t="shared" si="29"/>
        <v>0</v>
      </c>
    </row>
    <row r="89" spans="1:8" s="13" customFormat="1" x14ac:dyDescent="0.25">
      <c r="A89" s="16"/>
      <c r="B89" s="17" t="s">
        <v>85</v>
      </c>
      <c r="C89" s="18">
        <v>0</v>
      </c>
      <c r="D89" s="19">
        <v>28875000</v>
      </c>
      <c r="E89" s="20">
        <f t="shared" si="28"/>
        <v>28875000</v>
      </c>
      <c r="F89" s="18">
        <v>0</v>
      </c>
      <c r="G89" s="19">
        <v>0</v>
      </c>
      <c r="H89" s="21">
        <f t="shared" si="29"/>
        <v>28875000</v>
      </c>
    </row>
    <row r="90" spans="1:8" s="13" customFormat="1" x14ac:dyDescent="0.25">
      <c r="A90" s="16"/>
      <c r="B90" s="17" t="s">
        <v>86</v>
      </c>
      <c r="C90" s="18">
        <v>0</v>
      </c>
      <c r="D90" s="19">
        <v>23277232.760000002</v>
      </c>
      <c r="E90" s="20">
        <f t="shared" si="28"/>
        <v>23277232.760000002</v>
      </c>
      <c r="F90" s="18">
        <v>21648574.039999999</v>
      </c>
      <c r="G90" s="19">
        <v>21648574.039999999</v>
      </c>
      <c r="H90" s="21">
        <f t="shared" si="29"/>
        <v>1628658.7200000025</v>
      </c>
    </row>
    <row r="91" spans="1:8" s="13" customFormat="1" x14ac:dyDescent="0.25">
      <c r="A91" s="16"/>
      <c r="B91" s="17" t="s">
        <v>87</v>
      </c>
      <c r="C91" s="18"/>
      <c r="D91" s="19">
        <v>0</v>
      </c>
      <c r="E91" s="20">
        <f t="shared" si="28"/>
        <v>0</v>
      </c>
      <c r="F91" s="18"/>
      <c r="G91" s="19"/>
      <c r="H91" s="21">
        <f t="shared" si="29"/>
        <v>0</v>
      </c>
    </row>
    <row r="92" spans="1:8" s="13" customFormat="1" x14ac:dyDescent="0.25">
      <c r="A92" s="30"/>
      <c r="B92" s="31" t="s">
        <v>88</v>
      </c>
      <c r="C92" s="32">
        <v>1000050772.84</v>
      </c>
      <c r="D92" s="33">
        <v>-266057699.91999996</v>
      </c>
      <c r="E92" s="34">
        <f t="shared" si="28"/>
        <v>733993072.92000008</v>
      </c>
      <c r="F92" s="32">
        <v>733993072.88000011</v>
      </c>
      <c r="G92" s="33">
        <v>657771597.02999938</v>
      </c>
      <c r="H92" s="35">
        <f t="shared" si="29"/>
        <v>3.9999961853027344E-2</v>
      </c>
    </row>
    <row r="93" spans="1:8" s="13" customFormat="1" x14ac:dyDescent="0.25">
      <c r="A93" s="55" t="s">
        <v>89</v>
      </c>
      <c r="B93" s="56"/>
      <c r="C93" s="11">
        <f t="shared" ref="C93:H93" si="30">C95+C104+C116+C128+C138+C149+C154+C164+C169</f>
        <v>28218370762</v>
      </c>
      <c r="D93" s="11">
        <f t="shared" si="30"/>
        <v>2986063518.9700003</v>
      </c>
      <c r="E93" s="11">
        <f t="shared" si="30"/>
        <v>31204434280.969997</v>
      </c>
      <c r="F93" s="11">
        <f t="shared" si="30"/>
        <v>23459842546.799992</v>
      </c>
      <c r="G93" s="11">
        <f t="shared" si="30"/>
        <v>23113468701.859993</v>
      </c>
      <c r="H93" s="11">
        <f t="shared" si="30"/>
        <v>7744591734.170002</v>
      </c>
    </row>
    <row r="94" spans="1:8" s="13" customFormat="1" ht="4.5" customHeight="1" x14ac:dyDescent="0.25">
      <c r="A94" s="14"/>
      <c r="B94" s="15"/>
      <c r="C94" s="20"/>
      <c r="D94" s="20"/>
      <c r="E94" s="20"/>
      <c r="F94" s="20"/>
      <c r="G94" s="20"/>
      <c r="H94" s="21"/>
    </row>
    <row r="95" spans="1:8" s="13" customFormat="1" x14ac:dyDescent="0.25">
      <c r="A95" s="55" t="s">
        <v>90</v>
      </c>
      <c r="B95" s="56"/>
      <c r="C95" s="11">
        <f t="shared" ref="C95:H95" si="31">SUM(C96:C102)</f>
        <v>13697898671</v>
      </c>
      <c r="D95" s="11">
        <f t="shared" ref="D95:G95" si="32">SUM(D96:D102)</f>
        <v>38598573.950002432</v>
      </c>
      <c r="E95" s="11">
        <f t="shared" si="32"/>
        <v>13736497244.950001</v>
      </c>
      <c r="F95" s="11">
        <f t="shared" si="32"/>
        <v>10159840587.23</v>
      </c>
      <c r="G95" s="11">
        <f t="shared" si="32"/>
        <v>10074279893.949999</v>
      </c>
      <c r="H95" s="12">
        <f t="shared" si="31"/>
        <v>3576656657.7200012</v>
      </c>
    </row>
    <row r="96" spans="1:8" s="13" customFormat="1" x14ac:dyDescent="0.25">
      <c r="A96" s="16"/>
      <c r="B96" s="17" t="s">
        <v>15</v>
      </c>
      <c r="C96" s="18">
        <v>6485706583.5299997</v>
      </c>
      <c r="D96" s="19">
        <v>-305720379.12999916</v>
      </c>
      <c r="E96" s="20">
        <f>C96+D96</f>
        <v>6179986204.4000006</v>
      </c>
      <c r="F96" s="18">
        <v>5292601127.8599997</v>
      </c>
      <c r="G96" s="19">
        <v>5292947291.4799995</v>
      </c>
      <c r="H96" s="21">
        <f t="shared" ref="H96:H102" si="33">E96-F96</f>
        <v>887385076.54000092</v>
      </c>
    </row>
    <row r="97" spans="1:8" s="13" customFormat="1" x14ac:dyDescent="0.25">
      <c r="A97" s="16"/>
      <c r="B97" s="17" t="s">
        <v>16</v>
      </c>
      <c r="C97" s="18">
        <v>20328932.390000001</v>
      </c>
      <c r="D97" s="19">
        <v>22262541.340000004</v>
      </c>
      <c r="E97" s="20">
        <f t="shared" ref="E97:E102" si="34">C97+D97</f>
        <v>42591473.730000004</v>
      </c>
      <c r="F97" s="18">
        <v>33738024.199999996</v>
      </c>
      <c r="G97" s="19">
        <v>33725415.199999996</v>
      </c>
      <c r="H97" s="21">
        <f t="shared" si="33"/>
        <v>8853449.5300000086</v>
      </c>
    </row>
    <row r="98" spans="1:8" s="13" customFormat="1" x14ac:dyDescent="0.25">
      <c r="A98" s="16"/>
      <c r="B98" s="17" t="s">
        <v>17</v>
      </c>
      <c r="C98" s="18">
        <v>2368850833.6599994</v>
      </c>
      <c r="D98" s="19">
        <v>-34943893.989998817</v>
      </c>
      <c r="E98" s="20">
        <f t="shared" si="34"/>
        <v>2333906939.6700006</v>
      </c>
      <c r="F98" s="18">
        <v>1180663394.6000004</v>
      </c>
      <c r="G98" s="19">
        <v>1180663394.6000004</v>
      </c>
      <c r="H98" s="21">
        <f t="shared" si="33"/>
        <v>1153243545.0700002</v>
      </c>
    </row>
    <row r="99" spans="1:8" s="13" customFormat="1" x14ac:dyDescent="0.25">
      <c r="A99" s="16"/>
      <c r="B99" s="17" t="s">
        <v>18</v>
      </c>
      <c r="C99" s="18">
        <v>1396766654.5999999</v>
      </c>
      <c r="D99" s="19">
        <v>-186469441.77999997</v>
      </c>
      <c r="E99" s="20">
        <f t="shared" si="34"/>
        <v>1210297212.8199999</v>
      </c>
      <c r="F99" s="18">
        <v>960511336.54999995</v>
      </c>
      <c r="G99" s="19">
        <v>950278729.00999999</v>
      </c>
      <c r="H99" s="21">
        <f t="shared" si="33"/>
        <v>249785876.26999998</v>
      </c>
    </row>
    <row r="100" spans="1:8" s="13" customFormat="1" x14ac:dyDescent="0.25">
      <c r="A100" s="16"/>
      <c r="B100" s="17" t="s">
        <v>19</v>
      </c>
      <c r="C100" s="18">
        <v>2654070615.27</v>
      </c>
      <c r="D100" s="19">
        <v>79654763.660000324</v>
      </c>
      <c r="E100" s="20">
        <f t="shared" si="34"/>
        <v>2733725378.9300003</v>
      </c>
      <c r="F100" s="18">
        <v>2028341824.6900001</v>
      </c>
      <c r="G100" s="19">
        <v>1952680184.3299999</v>
      </c>
      <c r="H100" s="21">
        <f t="shared" si="33"/>
        <v>705383554.24000025</v>
      </c>
    </row>
    <row r="101" spans="1:8" s="13" customFormat="1" x14ac:dyDescent="0.25">
      <c r="A101" s="16"/>
      <c r="B101" s="17" t="s">
        <v>20</v>
      </c>
      <c r="C101" s="18"/>
      <c r="D101" s="19">
        <v>0</v>
      </c>
      <c r="E101" s="20">
        <f t="shared" si="34"/>
        <v>0</v>
      </c>
      <c r="F101" s="18"/>
      <c r="G101" s="19"/>
      <c r="H101" s="21">
        <f t="shared" si="33"/>
        <v>0</v>
      </c>
    </row>
    <row r="102" spans="1:8" s="13" customFormat="1" x14ac:dyDescent="0.25">
      <c r="A102" s="16"/>
      <c r="B102" s="17" t="s">
        <v>21</v>
      </c>
      <c r="C102" s="18">
        <v>772175051.54999983</v>
      </c>
      <c r="D102" s="19">
        <v>463814983.85000002</v>
      </c>
      <c r="E102" s="20">
        <f t="shared" si="34"/>
        <v>1235990035.3999999</v>
      </c>
      <c r="F102" s="18">
        <v>663984879.32999992</v>
      </c>
      <c r="G102" s="19">
        <v>663984879.32999992</v>
      </c>
      <c r="H102" s="21">
        <f t="shared" si="33"/>
        <v>572005156.06999993</v>
      </c>
    </row>
    <row r="103" spans="1:8" s="13" customFormat="1" ht="4.5" customHeight="1" x14ac:dyDescent="0.25">
      <c r="A103" s="16"/>
      <c r="B103" s="17"/>
      <c r="C103" s="20"/>
      <c r="D103" s="20">
        <v>0</v>
      </c>
      <c r="E103" s="20"/>
      <c r="F103" s="20"/>
      <c r="G103" s="20"/>
      <c r="H103" s="21"/>
    </row>
    <row r="104" spans="1:8" s="13" customFormat="1" x14ac:dyDescent="0.25">
      <c r="A104" s="55" t="s">
        <v>91</v>
      </c>
      <c r="B104" s="56"/>
      <c r="C104" s="11">
        <f t="shared" ref="C104:H104" si="35">SUM(C105:C114)</f>
        <v>106940077.81</v>
      </c>
      <c r="D104" s="11">
        <f t="shared" si="35"/>
        <v>50072723.93999999</v>
      </c>
      <c r="E104" s="11">
        <f t="shared" si="35"/>
        <v>157012801.75</v>
      </c>
      <c r="F104" s="11">
        <f t="shared" si="35"/>
        <v>95606988.469999984</v>
      </c>
      <c r="G104" s="11">
        <f t="shared" si="35"/>
        <v>90485045.029999986</v>
      </c>
      <c r="H104" s="12">
        <f t="shared" si="35"/>
        <v>61405813.280000001</v>
      </c>
    </row>
    <row r="105" spans="1:8" s="13" customFormat="1" x14ac:dyDescent="0.25">
      <c r="A105" s="58"/>
      <c r="B105" s="17" t="s">
        <v>23</v>
      </c>
      <c r="C105" s="18">
        <v>28508659</v>
      </c>
      <c r="D105" s="19">
        <v>30852320.189999983</v>
      </c>
      <c r="E105" s="20">
        <f>C105+D105</f>
        <v>59360979.189999983</v>
      </c>
      <c r="F105" s="18">
        <v>36331630.389999993</v>
      </c>
      <c r="G105" s="19">
        <v>34831880.389999993</v>
      </c>
      <c r="H105" s="21">
        <f t="shared" ref="H105:H114" si="36">E105-F105</f>
        <v>23029348.79999999</v>
      </c>
    </row>
    <row r="106" spans="1:8" s="13" customFormat="1" x14ac:dyDescent="0.25">
      <c r="A106" s="58"/>
      <c r="B106" s="17" t="s">
        <v>24</v>
      </c>
      <c r="C106" s="22"/>
      <c r="D106" s="22">
        <v>0</v>
      </c>
      <c r="E106" s="22"/>
      <c r="F106" s="22"/>
      <c r="G106" s="22"/>
      <c r="H106" s="23">
        <f t="shared" si="36"/>
        <v>0</v>
      </c>
    </row>
    <row r="107" spans="1:8" s="13" customFormat="1" x14ac:dyDescent="0.25">
      <c r="A107" s="16"/>
      <c r="B107" s="17" t="s">
        <v>25</v>
      </c>
      <c r="C107" s="18">
        <v>35080218</v>
      </c>
      <c r="D107" s="19">
        <v>-1584724.2399999946</v>
      </c>
      <c r="E107" s="20">
        <f t="shared" ref="E107:E114" si="37">C107+D107</f>
        <v>33495493.760000005</v>
      </c>
      <c r="F107" s="18">
        <v>12544061.84</v>
      </c>
      <c r="G107" s="19">
        <v>9051092.6400000006</v>
      </c>
      <c r="H107" s="21">
        <f t="shared" si="36"/>
        <v>20951431.920000006</v>
      </c>
    </row>
    <row r="108" spans="1:8" s="13" customFormat="1" x14ac:dyDescent="0.25">
      <c r="A108" s="16"/>
      <c r="B108" s="17" t="s">
        <v>26</v>
      </c>
      <c r="C108" s="18"/>
      <c r="D108" s="19">
        <v>0</v>
      </c>
      <c r="E108" s="20">
        <f t="shared" si="37"/>
        <v>0</v>
      </c>
      <c r="F108" s="18"/>
      <c r="G108" s="19"/>
      <c r="H108" s="21">
        <f t="shared" si="36"/>
        <v>0</v>
      </c>
    </row>
    <row r="109" spans="1:8" s="13" customFormat="1" x14ac:dyDescent="0.25">
      <c r="A109" s="16"/>
      <c r="B109" s="17" t="s">
        <v>27</v>
      </c>
      <c r="C109" s="18">
        <v>1720424</v>
      </c>
      <c r="D109" s="19">
        <v>8560763.6100000013</v>
      </c>
      <c r="E109" s="20">
        <f t="shared" si="37"/>
        <v>10281187.610000001</v>
      </c>
      <c r="F109" s="18">
        <v>10198424.570000002</v>
      </c>
      <c r="G109" s="19">
        <v>10198424.570000002</v>
      </c>
      <c r="H109" s="21">
        <f t="shared" si="36"/>
        <v>82763.039999999106</v>
      </c>
    </row>
    <row r="110" spans="1:8" s="13" customFormat="1" x14ac:dyDescent="0.25">
      <c r="A110" s="16"/>
      <c r="B110" s="17" t="s">
        <v>28</v>
      </c>
      <c r="C110" s="18">
        <v>17955599.800000001</v>
      </c>
      <c r="D110" s="19">
        <v>-5800244.0800000001</v>
      </c>
      <c r="E110" s="20">
        <f t="shared" si="37"/>
        <v>12155355.720000001</v>
      </c>
      <c r="F110" s="18">
        <v>12039593.49</v>
      </c>
      <c r="G110" s="19">
        <v>11910369.25</v>
      </c>
      <c r="H110" s="21">
        <f t="shared" si="36"/>
        <v>115762.23000000045</v>
      </c>
    </row>
    <row r="111" spans="1:8" s="13" customFormat="1" x14ac:dyDescent="0.25">
      <c r="A111" s="16"/>
      <c r="B111" s="17" t="s">
        <v>29</v>
      </c>
      <c r="C111" s="18">
        <v>3358750</v>
      </c>
      <c r="D111" s="19">
        <v>570109.36000000034</v>
      </c>
      <c r="E111" s="20">
        <f t="shared" si="37"/>
        <v>3928859.3600000003</v>
      </c>
      <c r="F111" s="18">
        <v>2271632.16</v>
      </c>
      <c r="G111" s="19">
        <v>2271632.16</v>
      </c>
      <c r="H111" s="21">
        <f t="shared" si="36"/>
        <v>1657227.2000000002</v>
      </c>
    </row>
    <row r="112" spans="1:8" s="13" customFormat="1" x14ac:dyDescent="0.25">
      <c r="A112" s="16"/>
      <c r="B112" s="17" t="s">
        <v>30</v>
      </c>
      <c r="C112" s="18">
        <v>17847911.600000001</v>
      </c>
      <c r="D112" s="19">
        <v>5182498.82</v>
      </c>
      <c r="E112" s="20">
        <f t="shared" si="37"/>
        <v>23030410.420000002</v>
      </c>
      <c r="F112" s="18">
        <v>16185754.279999999</v>
      </c>
      <c r="G112" s="19">
        <v>16185754.279999999</v>
      </c>
      <c r="H112" s="21">
        <f t="shared" si="36"/>
        <v>6844656.1400000025</v>
      </c>
    </row>
    <row r="113" spans="1:8" s="13" customFormat="1" x14ac:dyDescent="0.25">
      <c r="A113" s="16"/>
      <c r="B113" s="17" t="s">
        <v>31</v>
      </c>
      <c r="C113" s="18">
        <v>685307.41</v>
      </c>
      <c r="D113" s="19">
        <v>9136441.0399999991</v>
      </c>
      <c r="E113" s="20">
        <f t="shared" si="37"/>
        <v>9821748.4499999993</v>
      </c>
      <c r="F113" s="18">
        <v>3112821.96</v>
      </c>
      <c r="G113" s="19">
        <v>3112821.96</v>
      </c>
      <c r="H113" s="21">
        <f t="shared" si="36"/>
        <v>6708926.4899999993</v>
      </c>
    </row>
    <row r="114" spans="1:8" s="13" customFormat="1" x14ac:dyDescent="0.25">
      <c r="A114" s="16"/>
      <c r="B114" s="17" t="s">
        <v>32</v>
      </c>
      <c r="C114" s="18">
        <v>1783208</v>
      </c>
      <c r="D114" s="19">
        <v>3155559.24</v>
      </c>
      <c r="E114" s="20">
        <f t="shared" si="37"/>
        <v>4938767.24</v>
      </c>
      <c r="F114" s="18">
        <v>2923069.78</v>
      </c>
      <c r="G114" s="19">
        <v>2923069.78</v>
      </c>
      <c r="H114" s="21">
        <f t="shared" si="36"/>
        <v>2015697.4600000004</v>
      </c>
    </row>
    <row r="115" spans="1:8" s="13" customFormat="1" ht="4.5" customHeight="1" x14ac:dyDescent="0.25">
      <c r="A115" s="16"/>
      <c r="B115" s="17"/>
      <c r="C115" s="20"/>
      <c r="D115" s="20"/>
      <c r="E115" s="20"/>
      <c r="F115" s="20"/>
      <c r="G115" s="20"/>
      <c r="H115" s="21"/>
    </row>
    <row r="116" spans="1:8" s="13" customFormat="1" x14ac:dyDescent="0.25">
      <c r="A116" s="55" t="s">
        <v>33</v>
      </c>
      <c r="B116" s="56"/>
      <c r="C116" s="11">
        <f t="shared" ref="C116:H116" si="38">SUM(C117:C126)</f>
        <v>460289720.56999999</v>
      </c>
      <c r="D116" s="11">
        <f t="shared" si="38"/>
        <v>595692464.06000018</v>
      </c>
      <c r="E116" s="11">
        <f t="shared" si="38"/>
        <v>1055982184.6300001</v>
      </c>
      <c r="F116" s="11">
        <f t="shared" si="38"/>
        <v>849561783.69999981</v>
      </c>
      <c r="G116" s="11">
        <f t="shared" si="38"/>
        <v>837005544.28999996</v>
      </c>
      <c r="H116" s="12">
        <f t="shared" si="38"/>
        <v>206420400.93000019</v>
      </c>
    </row>
    <row r="117" spans="1:8" s="13" customFormat="1" x14ac:dyDescent="0.25">
      <c r="A117" s="16"/>
      <c r="B117" s="17" t="s">
        <v>34</v>
      </c>
      <c r="C117" s="18">
        <v>335464648</v>
      </c>
      <c r="D117" s="19">
        <v>-73139862.629999995</v>
      </c>
      <c r="E117" s="20">
        <f>C117+D117</f>
        <v>262324785.37</v>
      </c>
      <c r="F117" s="18">
        <v>178189050.06</v>
      </c>
      <c r="G117" s="19">
        <v>177918323.28999999</v>
      </c>
      <c r="H117" s="21">
        <f t="shared" ref="H117:H126" si="39">E117-F117</f>
        <v>84135735.310000002</v>
      </c>
    </row>
    <row r="118" spans="1:8" s="13" customFormat="1" x14ac:dyDescent="0.25">
      <c r="A118" s="16"/>
      <c r="B118" s="17" t="s">
        <v>35</v>
      </c>
      <c r="C118" s="18">
        <v>31433938.109999999</v>
      </c>
      <c r="D118" s="19">
        <v>-167317.16000000015</v>
      </c>
      <c r="E118" s="20">
        <f t="shared" ref="E118:E126" si="40">C118+D118</f>
        <v>31266620.949999999</v>
      </c>
      <c r="F118" s="18">
        <v>29015771.960000001</v>
      </c>
      <c r="G118" s="19">
        <v>28494031.949999999</v>
      </c>
      <c r="H118" s="21">
        <f t="shared" si="39"/>
        <v>2250848.9899999984</v>
      </c>
    </row>
    <row r="119" spans="1:8" s="13" customFormat="1" x14ac:dyDescent="0.25">
      <c r="A119" s="16"/>
      <c r="B119" s="17" t="s">
        <v>36</v>
      </c>
      <c r="C119" s="18">
        <v>24973905.949999999</v>
      </c>
      <c r="D119" s="19">
        <v>175053393.63</v>
      </c>
      <c r="E119" s="20">
        <f t="shared" si="40"/>
        <v>200027299.57999998</v>
      </c>
      <c r="F119" s="18">
        <v>156407690.76999998</v>
      </c>
      <c r="G119" s="19">
        <v>145815970.76999998</v>
      </c>
      <c r="H119" s="21">
        <f t="shared" si="39"/>
        <v>43619608.810000002</v>
      </c>
    </row>
    <row r="120" spans="1:8" s="13" customFormat="1" x14ac:dyDescent="0.25">
      <c r="A120" s="16"/>
      <c r="B120" s="17" t="s">
        <v>37</v>
      </c>
      <c r="C120" s="18">
        <v>734000</v>
      </c>
      <c r="D120" s="19">
        <v>6903981.4800000004</v>
      </c>
      <c r="E120" s="20">
        <f t="shared" si="40"/>
        <v>7637981.4800000004</v>
      </c>
      <c r="F120" s="18">
        <v>5459523.7300000004</v>
      </c>
      <c r="G120" s="19">
        <v>4354358.67</v>
      </c>
      <c r="H120" s="21">
        <f t="shared" si="39"/>
        <v>2178457.75</v>
      </c>
    </row>
    <row r="121" spans="1:8" s="13" customFormat="1" x14ac:dyDescent="0.25">
      <c r="A121" s="58"/>
      <c r="B121" s="17" t="s">
        <v>38</v>
      </c>
      <c r="C121" s="18">
        <v>16538543.51</v>
      </c>
      <c r="D121" s="19">
        <v>508188380.94000006</v>
      </c>
      <c r="E121" s="20">
        <f t="shared" si="40"/>
        <v>524726924.45000005</v>
      </c>
      <c r="F121" s="18">
        <v>456627712.12999988</v>
      </c>
      <c r="G121" s="19">
        <v>456627712.12999988</v>
      </c>
      <c r="H121" s="21">
        <f t="shared" si="39"/>
        <v>68099212.320000172</v>
      </c>
    </row>
    <row r="122" spans="1:8" s="13" customFormat="1" x14ac:dyDescent="0.25">
      <c r="A122" s="58"/>
      <c r="B122" s="17" t="s">
        <v>39</v>
      </c>
      <c r="C122" s="22"/>
      <c r="D122" s="22">
        <v>0</v>
      </c>
      <c r="E122" s="22"/>
      <c r="F122" s="22"/>
      <c r="G122" s="22"/>
      <c r="H122" s="23">
        <f t="shared" si="39"/>
        <v>0</v>
      </c>
    </row>
    <row r="123" spans="1:8" s="13" customFormat="1" ht="14.25" customHeight="1" x14ac:dyDescent="0.25">
      <c r="A123" s="16"/>
      <c r="B123" s="17" t="s">
        <v>40</v>
      </c>
      <c r="C123" s="18">
        <v>604740</v>
      </c>
      <c r="D123" s="19">
        <v>3194707</v>
      </c>
      <c r="E123" s="20">
        <f t="shared" si="40"/>
        <v>3799447</v>
      </c>
      <c r="F123" s="18">
        <v>3621024.64</v>
      </c>
      <c r="G123" s="19">
        <v>3621024.64</v>
      </c>
      <c r="H123" s="21">
        <f t="shared" si="39"/>
        <v>178422.35999999987</v>
      </c>
    </row>
    <row r="124" spans="1:8" s="13" customFormat="1" x14ac:dyDescent="0.25">
      <c r="A124" s="16"/>
      <c r="B124" s="17" t="s">
        <v>41</v>
      </c>
      <c r="C124" s="18">
        <v>15078025</v>
      </c>
      <c r="D124" s="19">
        <v>-9371378.3100000005</v>
      </c>
      <c r="E124" s="20">
        <f t="shared" si="40"/>
        <v>5706646.6899999995</v>
      </c>
      <c r="F124" s="18">
        <v>2658306.5200000005</v>
      </c>
      <c r="G124" s="19">
        <v>2591418.9500000007</v>
      </c>
      <c r="H124" s="21">
        <f t="shared" si="39"/>
        <v>3048340.169999999</v>
      </c>
    </row>
    <row r="125" spans="1:8" s="13" customFormat="1" x14ac:dyDescent="0.25">
      <c r="A125" s="16"/>
      <c r="B125" s="17" t="s">
        <v>42</v>
      </c>
      <c r="C125" s="18">
        <v>29961920</v>
      </c>
      <c r="D125" s="19">
        <v>-12618466.890000001</v>
      </c>
      <c r="E125" s="20">
        <f t="shared" si="40"/>
        <v>17343453.109999999</v>
      </c>
      <c r="F125" s="18">
        <v>15967619.389999999</v>
      </c>
      <c r="G125" s="19">
        <v>15967619.389999999</v>
      </c>
      <c r="H125" s="21">
        <f t="shared" si="39"/>
        <v>1375833.7200000007</v>
      </c>
    </row>
    <row r="126" spans="1:8" s="13" customFormat="1" x14ac:dyDescent="0.25">
      <c r="A126" s="16"/>
      <c r="B126" s="17" t="s">
        <v>43</v>
      </c>
      <c r="C126" s="18">
        <v>5500000</v>
      </c>
      <c r="D126" s="19">
        <v>-2350974</v>
      </c>
      <c r="E126" s="20">
        <f t="shared" si="40"/>
        <v>3149026</v>
      </c>
      <c r="F126" s="18">
        <v>1615084.5</v>
      </c>
      <c r="G126" s="19">
        <v>1615084.5</v>
      </c>
      <c r="H126" s="21">
        <f t="shared" si="39"/>
        <v>1533941.5</v>
      </c>
    </row>
    <row r="127" spans="1:8" s="13" customFormat="1" ht="4.5" customHeight="1" x14ac:dyDescent="0.25">
      <c r="A127" s="16"/>
      <c r="B127" s="17"/>
      <c r="C127" s="20"/>
      <c r="D127" s="20"/>
      <c r="E127" s="20"/>
      <c r="F127" s="20"/>
      <c r="G127" s="20"/>
      <c r="H127" s="27"/>
    </row>
    <row r="128" spans="1:8" s="25" customFormat="1" x14ac:dyDescent="0.25">
      <c r="A128" s="55" t="s">
        <v>92</v>
      </c>
      <c r="B128" s="56"/>
      <c r="C128" s="11">
        <f t="shared" ref="C128:H128" si="41">SUM(C129:C137)</f>
        <v>7034273598.0100002</v>
      </c>
      <c r="D128" s="11">
        <f t="shared" si="41"/>
        <v>1472236082.6799994</v>
      </c>
      <c r="E128" s="11">
        <f t="shared" si="41"/>
        <v>8506509680.6899996</v>
      </c>
      <c r="F128" s="11">
        <f t="shared" si="41"/>
        <v>6382431224.9299984</v>
      </c>
      <c r="G128" s="11">
        <f t="shared" si="41"/>
        <v>6382431224.9299984</v>
      </c>
      <c r="H128" s="12">
        <f t="shared" si="41"/>
        <v>2124078455.7600012</v>
      </c>
    </row>
    <row r="129" spans="1:8" s="13" customFormat="1" x14ac:dyDescent="0.25">
      <c r="A129" s="16"/>
      <c r="B129" s="17" t="s">
        <v>45</v>
      </c>
      <c r="C129" s="18">
        <v>7029312295.5</v>
      </c>
      <c r="D129" s="19">
        <v>1274409687.8099995</v>
      </c>
      <c r="E129" s="20">
        <f>C129+D129</f>
        <v>8303721983.3099995</v>
      </c>
      <c r="F129" s="18">
        <v>6224287991.3399982</v>
      </c>
      <c r="G129" s="18">
        <v>6224287991.3399982</v>
      </c>
      <c r="H129" s="21">
        <f t="shared" ref="H129:H137" si="42">E129-F129</f>
        <v>2079433991.9700012</v>
      </c>
    </row>
    <row r="130" spans="1:8" s="13" customFormat="1" x14ac:dyDescent="0.25">
      <c r="A130" s="16"/>
      <c r="B130" s="17" t="s">
        <v>46</v>
      </c>
      <c r="C130" s="18"/>
      <c r="D130" s="19">
        <v>0</v>
      </c>
      <c r="E130" s="20">
        <f t="shared" ref="E130:E137" si="43">C130+D130</f>
        <v>0</v>
      </c>
      <c r="F130" s="19"/>
      <c r="G130" s="18"/>
      <c r="H130" s="21">
        <f t="shared" si="42"/>
        <v>0</v>
      </c>
    </row>
    <row r="131" spans="1:8" s="13" customFormat="1" x14ac:dyDescent="0.25">
      <c r="A131" s="16"/>
      <c r="B131" s="17" t="s">
        <v>47</v>
      </c>
      <c r="C131" s="18">
        <v>0</v>
      </c>
      <c r="D131" s="19">
        <v>171524109.25</v>
      </c>
      <c r="E131" s="20">
        <f t="shared" si="43"/>
        <v>171524109.25</v>
      </c>
      <c r="F131" s="19">
        <v>135256582.28999999</v>
      </c>
      <c r="G131" s="18">
        <v>135256582.28999999</v>
      </c>
      <c r="H131" s="21">
        <f t="shared" si="42"/>
        <v>36267526.960000008</v>
      </c>
    </row>
    <row r="132" spans="1:8" s="13" customFormat="1" x14ac:dyDescent="0.25">
      <c r="A132" s="16"/>
      <c r="B132" s="17" t="s">
        <v>48</v>
      </c>
      <c r="C132" s="18">
        <v>4961302.51</v>
      </c>
      <c r="D132" s="19">
        <v>26302285.619999997</v>
      </c>
      <c r="E132" s="20">
        <f t="shared" si="43"/>
        <v>31263588.129999995</v>
      </c>
      <c r="F132" s="19">
        <v>22886651.299999997</v>
      </c>
      <c r="G132" s="18">
        <v>22886651.299999997</v>
      </c>
      <c r="H132" s="21">
        <f t="shared" si="42"/>
        <v>8376936.8299999982</v>
      </c>
    </row>
    <row r="133" spans="1:8" s="13" customFormat="1" ht="14.25" customHeight="1" x14ac:dyDescent="0.25">
      <c r="A133" s="16"/>
      <c r="B133" s="17" t="s">
        <v>49</v>
      </c>
      <c r="C133" s="18"/>
      <c r="D133" s="19">
        <v>0</v>
      </c>
      <c r="E133" s="20">
        <f t="shared" si="43"/>
        <v>0</v>
      </c>
      <c r="F133" s="18"/>
      <c r="G133" s="18"/>
      <c r="H133" s="21">
        <f t="shared" si="42"/>
        <v>0</v>
      </c>
    </row>
    <row r="134" spans="1:8" s="25" customFormat="1" x14ac:dyDescent="0.25">
      <c r="A134" s="16"/>
      <c r="B134" s="17" t="s">
        <v>50</v>
      </c>
      <c r="C134" s="18"/>
      <c r="D134" s="24">
        <v>0</v>
      </c>
      <c r="E134" s="20">
        <f t="shared" si="43"/>
        <v>0</v>
      </c>
      <c r="F134" s="18"/>
      <c r="G134" s="18"/>
      <c r="H134" s="21">
        <f t="shared" si="42"/>
        <v>0</v>
      </c>
    </row>
    <row r="135" spans="1:8" s="13" customFormat="1" x14ac:dyDescent="0.25">
      <c r="A135" s="16"/>
      <c r="B135" s="36" t="s">
        <v>51</v>
      </c>
      <c r="C135" s="18"/>
      <c r="D135" s="18">
        <v>0</v>
      </c>
      <c r="E135" s="20">
        <f t="shared" si="43"/>
        <v>0</v>
      </c>
      <c r="F135" s="18"/>
      <c r="G135" s="18"/>
      <c r="H135" s="21">
        <f t="shared" si="42"/>
        <v>0</v>
      </c>
    </row>
    <row r="136" spans="1:8" s="13" customFormat="1" x14ac:dyDescent="0.25">
      <c r="A136" s="16"/>
      <c r="B136" s="36" t="s">
        <v>52</v>
      </c>
      <c r="C136" s="18"/>
      <c r="D136" s="18">
        <v>0</v>
      </c>
      <c r="E136" s="20">
        <f t="shared" si="43"/>
        <v>0</v>
      </c>
      <c r="F136" s="18"/>
      <c r="G136" s="18"/>
      <c r="H136" s="21">
        <f t="shared" si="42"/>
        <v>0</v>
      </c>
    </row>
    <row r="137" spans="1:8" s="13" customFormat="1" x14ac:dyDescent="0.25">
      <c r="A137" s="30"/>
      <c r="B137" s="37" t="s">
        <v>53</v>
      </c>
      <c r="C137" s="32"/>
      <c r="D137" s="32">
        <v>0</v>
      </c>
      <c r="E137" s="34">
        <f t="shared" si="43"/>
        <v>0</v>
      </c>
      <c r="F137" s="32"/>
      <c r="G137" s="32"/>
      <c r="H137" s="35">
        <f t="shared" si="42"/>
        <v>0</v>
      </c>
    </row>
    <row r="138" spans="1:8" s="13" customFormat="1" x14ac:dyDescent="0.25">
      <c r="A138" s="55" t="s">
        <v>54</v>
      </c>
      <c r="B138" s="56"/>
      <c r="C138" s="11">
        <f t="shared" ref="C138:H138" si="44">SUM(C139:C147)</f>
        <v>150783027.11000001</v>
      </c>
      <c r="D138" s="11">
        <f t="shared" si="44"/>
        <v>191052905.25999999</v>
      </c>
      <c r="E138" s="11">
        <f t="shared" si="44"/>
        <v>341835932.37</v>
      </c>
      <c r="F138" s="11">
        <f t="shared" si="44"/>
        <v>207045539.38999999</v>
      </c>
      <c r="G138" s="11">
        <f t="shared" si="44"/>
        <v>153912839.06999999</v>
      </c>
      <c r="H138" s="12">
        <f t="shared" si="44"/>
        <v>134790392.97999999</v>
      </c>
    </row>
    <row r="139" spans="1:8" s="13" customFormat="1" x14ac:dyDescent="0.25">
      <c r="A139" s="16"/>
      <c r="B139" s="17" t="s">
        <v>55</v>
      </c>
      <c r="C139" s="18">
        <v>10386469.57</v>
      </c>
      <c r="D139" s="18">
        <v>34352570.480000004</v>
      </c>
      <c r="E139" s="20">
        <f>C139+D139</f>
        <v>44739040.050000004</v>
      </c>
      <c r="F139" s="18">
        <v>37909774.289999992</v>
      </c>
      <c r="G139" s="19">
        <v>36376818.049999997</v>
      </c>
      <c r="H139" s="21">
        <f t="shared" ref="H139:H147" si="45">E139-F139</f>
        <v>6829265.7600000128</v>
      </c>
    </row>
    <row r="140" spans="1:8" s="13" customFormat="1" x14ac:dyDescent="0.25">
      <c r="A140" s="16"/>
      <c r="B140" s="17" t="s">
        <v>56</v>
      </c>
      <c r="C140" s="18">
        <v>639364.51</v>
      </c>
      <c r="D140" s="18">
        <v>1449339.02</v>
      </c>
      <c r="E140" s="20">
        <f t="shared" ref="E140:E152" si="46">C140+D140</f>
        <v>2088703.53</v>
      </c>
      <c r="F140" s="18">
        <v>748786.46999999986</v>
      </c>
      <c r="G140" s="19">
        <v>748786.46999999986</v>
      </c>
      <c r="H140" s="21">
        <f t="shared" si="45"/>
        <v>1339917.06</v>
      </c>
    </row>
    <row r="141" spans="1:8" s="13" customFormat="1" x14ac:dyDescent="0.25">
      <c r="A141" s="16"/>
      <c r="B141" s="17" t="s">
        <v>57</v>
      </c>
      <c r="C141" s="18">
        <v>2310134.38</v>
      </c>
      <c r="D141" s="18">
        <v>-1883834.38</v>
      </c>
      <c r="E141" s="20">
        <f t="shared" si="46"/>
        <v>426300</v>
      </c>
      <c r="F141" s="18">
        <v>0</v>
      </c>
      <c r="G141" s="19">
        <v>0</v>
      </c>
      <c r="H141" s="21">
        <f t="shared" si="45"/>
        <v>426300</v>
      </c>
    </row>
    <row r="142" spans="1:8" s="13" customFormat="1" x14ac:dyDescent="0.25">
      <c r="A142" s="16"/>
      <c r="B142" s="17" t="s">
        <v>58</v>
      </c>
      <c r="C142" s="18">
        <v>108257073.88</v>
      </c>
      <c r="D142" s="18">
        <v>48997845.090000004</v>
      </c>
      <c r="E142" s="20">
        <f t="shared" si="46"/>
        <v>157254918.97</v>
      </c>
      <c r="F142" s="18">
        <v>81908653.979999989</v>
      </c>
      <c r="G142" s="19">
        <v>37656941.499999993</v>
      </c>
      <c r="H142" s="21">
        <f t="shared" si="45"/>
        <v>75346264.99000001</v>
      </c>
    </row>
    <row r="143" spans="1:8" s="13" customFormat="1" x14ac:dyDescent="0.25">
      <c r="A143" s="16"/>
      <c r="B143" s="17" t="s">
        <v>59</v>
      </c>
      <c r="C143" s="18">
        <v>3689963.55</v>
      </c>
      <c r="D143" s="18">
        <v>12210599.219999999</v>
      </c>
      <c r="E143" s="20">
        <f t="shared" si="46"/>
        <v>15900562.77</v>
      </c>
      <c r="F143" s="18">
        <v>0</v>
      </c>
      <c r="G143" s="19">
        <v>0</v>
      </c>
      <c r="H143" s="21">
        <f t="shared" si="45"/>
        <v>15900562.77</v>
      </c>
    </row>
    <row r="144" spans="1:8" s="13" customFormat="1" x14ac:dyDescent="0.25">
      <c r="A144" s="16"/>
      <c r="B144" s="17" t="s">
        <v>60</v>
      </c>
      <c r="C144" s="18">
        <v>21699203.699999999</v>
      </c>
      <c r="D144" s="18">
        <v>63395466.769999996</v>
      </c>
      <c r="E144" s="20">
        <f t="shared" si="46"/>
        <v>85094670.469999999</v>
      </c>
      <c r="F144" s="18">
        <v>56301029.710000001</v>
      </c>
      <c r="G144" s="19">
        <v>48952998.109999999</v>
      </c>
      <c r="H144" s="21">
        <f t="shared" si="45"/>
        <v>28793640.759999998</v>
      </c>
    </row>
    <row r="145" spans="1:8" s="13" customFormat="1" x14ac:dyDescent="0.25">
      <c r="A145" s="16"/>
      <c r="B145" s="17" t="s">
        <v>61</v>
      </c>
      <c r="C145" s="18">
        <v>0</v>
      </c>
      <c r="D145" s="18">
        <v>266208.88</v>
      </c>
      <c r="E145" s="20">
        <f t="shared" si="46"/>
        <v>266208.88</v>
      </c>
      <c r="F145" s="18">
        <v>0</v>
      </c>
      <c r="G145" s="19">
        <v>0</v>
      </c>
      <c r="H145" s="21">
        <f t="shared" si="45"/>
        <v>266208.88</v>
      </c>
    </row>
    <row r="146" spans="1:8" s="13" customFormat="1" ht="14.25" customHeight="1" x14ac:dyDescent="0.25">
      <c r="A146" s="16"/>
      <c r="B146" s="17" t="s">
        <v>62</v>
      </c>
      <c r="C146" s="18"/>
      <c r="D146" s="18">
        <v>0</v>
      </c>
      <c r="E146" s="20">
        <f t="shared" si="46"/>
        <v>0</v>
      </c>
      <c r="F146" s="18"/>
      <c r="G146" s="19"/>
      <c r="H146" s="21">
        <f t="shared" si="45"/>
        <v>0</v>
      </c>
    </row>
    <row r="147" spans="1:8" s="13" customFormat="1" x14ac:dyDescent="0.25">
      <c r="A147" s="16"/>
      <c r="B147" s="17" t="s">
        <v>63</v>
      </c>
      <c r="C147" s="18">
        <v>3800817.52</v>
      </c>
      <c r="D147" s="18">
        <v>32264710.179999996</v>
      </c>
      <c r="E147" s="20">
        <f t="shared" si="46"/>
        <v>36065527.699999996</v>
      </c>
      <c r="F147" s="18">
        <v>30177294.940000001</v>
      </c>
      <c r="G147" s="19">
        <v>30177294.940000001</v>
      </c>
      <c r="H147" s="21">
        <f t="shared" si="45"/>
        <v>5888232.7599999942</v>
      </c>
    </row>
    <row r="148" spans="1:8" s="13" customFormat="1" ht="6" customHeight="1" x14ac:dyDescent="0.25">
      <c r="A148" s="16"/>
      <c r="B148" s="17"/>
      <c r="C148" s="20"/>
      <c r="D148" s="20"/>
      <c r="E148" s="20"/>
      <c r="F148" s="20"/>
      <c r="G148" s="20"/>
      <c r="H148" s="21"/>
    </row>
    <row r="149" spans="1:8" s="13" customFormat="1" x14ac:dyDescent="0.25">
      <c r="A149" s="55" t="s">
        <v>93</v>
      </c>
      <c r="B149" s="56"/>
      <c r="C149" s="11">
        <f t="shared" ref="C149:H149" si="47">SUM(C150:C152)</f>
        <v>2700332008.9500003</v>
      </c>
      <c r="D149" s="11">
        <f t="shared" si="47"/>
        <v>205920899.21999845</v>
      </c>
      <c r="E149" s="11">
        <f t="shared" si="46"/>
        <v>2906252908.1699986</v>
      </c>
      <c r="F149" s="11">
        <f t="shared" si="47"/>
        <v>2251571206.5099993</v>
      </c>
      <c r="G149" s="11">
        <f t="shared" si="47"/>
        <v>2061568938.0199986</v>
      </c>
      <c r="H149" s="12">
        <f t="shared" si="47"/>
        <v>654681701.65999997</v>
      </c>
    </row>
    <row r="150" spans="1:8" s="13" customFormat="1" x14ac:dyDescent="0.25">
      <c r="A150" s="16"/>
      <c r="B150" s="17" t="s">
        <v>65</v>
      </c>
      <c r="C150" s="18">
        <v>2302955479.1600003</v>
      </c>
      <c r="D150" s="19">
        <v>204838496.51999855</v>
      </c>
      <c r="E150" s="20">
        <f t="shared" si="46"/>
        <v>2507793975.6799989</v>
      </c>
      <c r="F150" s="18">
        <v>1928184485.6099989</v>
      </c>
      <c r="G150" s="19">
        <v>1810897132.5399988</v>
      </c>
      <c r="H150" s="21">
        <f t="shared" ref="H150:H152" si="48">E150-F150</f>
        <v>579609490.06999993</v>
      </c>
    </row>
    <row r="151" spans="1:8" s="13" customFormat="1" x14ac:dyDescent="0.25">
      <c r="A151" s="16"/>
      <c r="B151" s="17" t="s">
        <v>66</v>
      </c>
      <c r="C151" s="18">
        <v>326330021.06000006</v>
      </c>
      <c r="D151" s="19">
        <v>-5487443.9700000882</v>
      </c>
      <c r="E151" s="20">
        <f t="shared" si="46"/>
        <v>320842577.08999997</v>
      </c>
      <c r="F151" s="18">
        <v>253157285.09999999</v>
      </c>
      <c r="G151" s="19">
        <v>210234286.88</v>
      </c>
      <c r="H151" s="21">
        <f t="shared" si="48"/>
        <v>67685291.98999998</v>
      </c>
    </row>
    <row r="152" spans="1:8" s="13" customFormat="1" x14ac:dyDescent="0.25">
      <c r="A152" s="16"/>
      <c r="B152" s="17" t="s">
        <v>67</v>
      </c>
      <c r="C152" s="18">
        <v>71046508.730000004</v>
      </c>
      <c r="D152" s="19">
        <v>6569846.6699999869</v>
      </c>
      <c r="E152" s="20">
        <f t="shared" si="46"/>
        <v>77616355.399999991</v>
      </c>
      <c r="F152" s="18">
        <v>70229435.799999997</v>
      </c>
      <c r="G152" s="19">
        <v>40437518.599999994</v>
      </c>
      <c r="H152" s="21">
        <f t="shared" si="48"/>
        <v>7386919.599999994</v>
      </c>
    </row>
    <row r="153" spans="1:8" s="13" customFormat="1" ht="5.25" customHeight="1" x14ac:dyDescent="0.25">
      <c r="A153" s="16"/>
      <c r="B153" s="17"/>
      <c r="C153" s="20"/>
      <c r="D153" s="20"/>
      <c r="E153" s="20"/>
      <c r="F153" s="20"/>
      <c r="G153" s="20"/>
      <c r="H153" s="21"/>
    </row>
    <row r="154" spans="1:8" s="13" customFormat="1" ht="14.25" customHeight="1" x14ac:dyDescent="0.25">
      <c r="A154" s="55" t="s">
        <v>94</v>
      </c>
      <c r="B154" s="56"/>
      <c r="C154" s="11">
        <f t="shared" ref="C154:H154" si="49">SUM(C155+C156+C157+C158+C159+C161+C162)</f>
        <v>0</v>
      </c>
      <c r="D154" s="11">
        <f t="shared" si="49"/>
        <v>0</v>
      </c>
      <c r="E154" s="11">
        <f t="shared" si="49"/>
        <v>0</v>
      </c>
      <c r="F154" s="11">
        <f t="shared" si="49"/>
        <v>0</v>
      </c>
      <c r="G154" s="11">
        <f t="shared" si="49"/>
        <v>0</v>
      </c>
      <c r="H154" s="11">
        <f t="shared" si="49"/>
        <v>0</v>
      </c>
    </row>
    <row r="155" spans="1:8" s="13" customFormat="1" x14ac:dyDescent="0.25">
      <c r="A155" s="16"/>
      <c r="B155" s="17" t="s">
        <v>69</v>
      </c>
      <c r="C155" s="18"/>
      <c r="D155" s="18"/>
      <c r="E155" s="20">
        <f>C155+D155</f>
        <v>0</v>
      </c>
      <c r="F155" s="18"/>
      <c r="G155" s="18"/>
      <c r="H155" s="21">
        <f t="shared" ref="H155:H162" si="50">E155-F155</f>
        <v>0</v>
      </c>
    </row>
    <row r="156" spans="1:8" s="13" customFormat="1" x14ac:dyDescent="0.25">
      <c r="A156" s="16"/>
      <c r="B156" s="17" t="s">
        <v>70</v>
      </c>
      <c r="C156" s="18"/>
      <c r="D156" s="19"/>
      <c r="E156" s="20">
        <f t="shared" ref="E156:E162" si="51">C156+D156</f>
        <v>0</v>
      </c>
      <c r="F156" s="18"/>
      <c r="G156" s="18"/>
      <c r="H156" s="21">
        <f t="shared" si="50"/>
        <v>0</v>
      </c>
    </row>
    <row r="157" spans="1:8" s="13" customFormat="1" x14ac:dyDescent="0.25">
      <c r="A157" s="16"/>
      <c r="B157" s="17" t="s">
        <v>71</v>
      </c>
      <c r="C157" s="18"/>
      <c r="D157" s="18"/>
      <c r="E157" s="20">
        <f t="shared" si="51"/>
        <v>0</v>
      </c>
      <c r="F157" s="18"/>
      <c r="G157" s="18"/>
      <c r="H157" s="21">
        <f t="shared" si="50"/>
        <v>0</v>
      </c>
    </row>
    <row r="158" spans="1:8" s="13" customFormat="1" x14ac:dyDescent="0.25">
      <c r="A158" s="16"/>
      <c r="B158" s="17" t="s">
        <v>72</v>
      </c>
      <c r="C158" s="18"/>
      <c r="D158" s="18"/>
      <c r="E158" s="20">
        <f t="shared" si="51"/>
        <v>0</v>
      </c>
      <c r="F158" s="18"/>
      <c r="G158" s="18"/>
      <c r="H158" s="21">
        <f t="shared" si="50"/>
        <v>0</v>
      </c>
    </row>
    <row r="159" spans="1:8" s="13" customFormat="1" x14ac:dyDescent="0.25">
      <c r="A159" s="16"/>
      <c r="B159" s="17" t="s">
        <v>95</v>
      </c>
      <c r="C159" s="18"/>
      <c r="D159" s="18">
        <v>0</v>
      </c>
      <c r="E159" s="20">
        <f t="shared" si="51"/>
        <v>0</v>
      </c>
      <c r="F159" s="18">
        <v>0</v>
      </c>
      <c r="G159" s="18">
        <v>0</v>
      </c>
      <c r="H159" s="21">
        <f t="shared" si="50"/>
        <v>0</v>
      </c>
    </row>
    <row r="160" spans="1:8" s="13" customFormat="1" x14ac:dyDescent="0.25">
      <c r="A160" s="16"/>
      <c r="B160" s="17" t="s">
        <v>96</v>
      </c>
      <c r="C160" s="18"/>
      <c r="D160" s="18"/>
      <c r="E160" s="20">
        <f t="shared" si="51"/>
        <v>0</v>
      </c>
      <c r="F160" s="18"/>
      <c r="G160" s="18"/>
      <c r="H160" s="21">
        <f t="shared" si="50"/>
        <v>0</v>
      </c>
    </row>
    <row r="161" spans="1:8" s="13" customFormat="1" x14ac:dyDescent="0.25">
      <c r="A161" s="16"/>
      <c r="B161" s="17" t="s">
        <v>75</v>
      </c>
      <c r="C161" s="18"/>
      <c r="D161" s="18"/>
      <c r="E161" s="20">
        <f t="shared" si="51"/>
        <v>0</v>
      </c>
      <c r="F161" s="18"/>
      <c r="G161" s="18"/>
      <c r="H161" s="21">
        <f t="shared" si="50"/>
        <v>0</v>
      </c>
    </row>
    <row r="162" spans="1:8" s="13" customFormat="1" x14ac:dyDescent="0.25">
      <c r="A162" s="16"/>
      <c r="B162" s="17" t="s">
        <v>76</v>
      </c>
      <c r="C162" s="18"/>
      <c r="D162" s="18"/>
      <c r="E162" s="20">
        <f t="shared" si="51"/>
        <v>0</v>
      </c>
      <c r="F162" s="18"/>
      <c r="G162" s="18"/>
      <c r="H162" s="21">
        <f t="shared" si="50"/>
        <v>0</v>
      </c>
    </row>
    <row r="163" spans="1:8" s="13" customFormat="1" ht="4.5" customHeight="1" x14ac:dyDescent="0.25">
      <c r="A163" s="16"/>
      <c r="B163" s="17"/>
      <c r="C163" s="20"/>
      <c r="D163" s="20"/>
      <c r="E163" s="20"/>
      <c r="F163" s="20"/>
      <c r="G163" s="20"/>
      <c r="H163" s="21"/>
    </row>
    <row r="164" spans="1:8" s="13" customFormat="1" x14ac:dyDescent="0.25">
      <c r="A164" s="55" t="s">
        <v>77</v>
      </c>
      <c r="B164" s="56"/>
      <c r="C164" s="11">
        <f t="shared" ref="C164:H164" si="52">SUM(C165:C167)</f>
        <v>4067853658.5500002</v>
      </c>
      <c r="D164" s="11">
        <f t="shared" ref="D164:G164" si="53">SUM(D165:D167)</f>
        <v>119835670.60999966</v>
      </c>
      <c r="E164" s="11">
        <f t="shared" si="53"/>
        <v>4187689329.1599998</v>
      </c>
      <c r="F164" s="11">
        <f t="shared" si="53"/>
        <v>3279294566.8199997</v>
      </c>
      <c r="G164" s="11">
        <f t="shared" si="53"/>
        <v>3279294566.8199997</v>
      </c>
      <c r="H164" s="12">
        <f t="shared" si="52"/>
        <v>908394762.34000015</v>
      </c>
    </row>
    <row r="165" spans="1:8" s="13" customFormat="1" x14ac:dyDescent="0.25">
      <c r="A165" s="16"/>
      <c r="B165" s="17" t="s">
        <v>78</v>
      </c>
      <c r="C165" s="18"/>
      <c r="D165" s="18">
        <v>0</v>
      </c>
      <c r="E165" s="20">
        <f>C165+D165</f>
        <v>0</v>
      </c>
      <c r="F165" s="18"/>
      <c r="G165" s="18"/>
      <c r="H165" s="21">
        <f t="shared" ref="H165:H167" si="54">E165-F165</f>
        <v>0</v>
      </c>
    </row>
    <row r="166" spans="1:8" s="13" customFormat="1" x14ac:dyDescent="0.25">
      <c r="A166" s="16"/>
      <c r="B166" s="17" t="s">
        <v>79</v>
      </c>
      <c r="C166" s="18">
        <v>4067853658.5500002</v>
      </c>
      <c r="D166" s="19">
        <v>115151224.35999966</v>
      </c>
      <c r="E166" s="20">
        <f t="shared" ref="E166:E167" si="55">C166+D166</f>
        <v>4183004882.9099998</v>
      </c>
      <c r="F166" s="18">
        <v>3274610120.5699997</v>
      </c>
      <c r="G166" s="19">
        <v>3274610120.5699997</v>
      </c>
      <c r="H166" s="21">
        <f t="shared" si="54"/>
        <v>908394762.34000015</v>
      </c>
    </row>
    <row r="167" spans="1:8" s="13" customFormat="1" x14ac:dyDescent="0.25">
      <c r="A167" s="16"/>
      <c r="B167" s="17" t="s">
        <v>80</v>
      </c>
      <c r="C167" s="18">
        <v>0</v>
      </c>
      <c r="D167" s="19">
        <v>4684446.25</v>
      </c>
      <c r="E167" s="20">
        <f t="shared" si="55"/>
        <v>4684446.25</v>
      </c>
      <c r="F167" s="18">
        <v>4684446.25</v>
      </c>
      <c r="G167" s="19">
        <v>4684446.25</v>
      </c>
      <c r="H167" s="21">
        <f t="shared" si="54"/>
        <v>0</v>
      </c>
    </row>
    <row r="168" spans="1:8" s="13" customFormat="1" ht="6.75" customHeight="1" x14ac:dyDescent="0.25">
      <c r="A168" s="16"/>
      <c r="B168" s="17"/>
      <c r="C168" s="20"/>
      <c r="D168" s="20"/>
      <c r="E168" s="20"/>
      <c r="F168" s="20"/>
      <c r="G168" s="20"/>
      <c r="H168" s="21"/>
    </row>
    <row r="169" spans="1:8" s="13" customFormat="1" x14ac:dyDescent="0.25">
      <c r="A169" s="55" t="s">
        <v>97</v>
      </c>
      <c r="B169" s="56"/>
      <c r="C169" s="11">
        <f t="shared" ref="C169:H169" si="56">SUM(C170:C176)</f>
        <v>0</v>
      </c>
      <c r="D169" s="11">
        <f t="shared" si="56"/>
        <v>312654199.25</v>
      </c>
      <c r="E169" s="11">
        <f t="shared" si="56"/>
        <v>312654199.25</v>
      </c>
      <c r="F169" s="11">
        <f t="shared" si="56"/>
        <v>234490649.75</v>
      </c>
      <c r="G169" s="11">
        <f t="shared" si="56"/>
        <v>234490649.75</v>
      </c>
      <c r="H169" s="12">
        <f t="shared" si="56"/>
        <v>78163549.5</v>
      </c>
    </row>
    <row r="170" spans="1:8" s="13" customFormat="1" x14ac:dyDescent="0.25">
      <c r="A170" s="16"/>
      <c r="B170" s="17" t="s">
        <v>82</v>
      </c>
      <c r="C170" s="18">
        <v>0</v>
      </c>
      <c r="D170" s="19">
        <v>67702994.719999999</v>
      </c>
      <c r="E170" s="20">
        <f>C170+D170</f>
        <v>67702994.719999999</v>
      </c>
      <c r="F170" s="18">
        <v>45966394.649999999</v>
      </c>
      <c r="G170" s="19">
        <v>45966394.649999999</v>
      </c>
      <c r="H170" s="21">
        <f t="shared" ref="H170:H176" si="57">E170-F170</f>
        <v>21736600.07</v>
      </c>
    </row>
    <row r="171" spans="1:8" s="13" customFormat="1" x14ac:dyDescent="0.25">
      <c r="A171" s="16"/>
      <c r="B171" s="17" t="s">
        <v>83</v>
      </c>
      <c r="C171" s="18">
        <v>0</v>
      </c>
      <c r="D171" s="19">
        <v>244951204.53</v>
      </c>
      <c r="E171" s="20">
        <f t="shared" ref="E171:E176" si="58">C171+D171</f>
        <v>244951204.53</v>
      </c>
      <c r="F171" s="18">
        <v>188524255.09999999</v>
      </c>
      <c r="G171" s="19">
        <v>188524255.09999999</v>
      </c>
      <c r="H171" s="21">
        <f t="shared" si="57"/>
        <v>56426949.430000007</v>
      </c>
    </row>
    <row r="172" spans="1:8" s="13" customFormat="1" x14ac:dyDescent="0.25">
      <c r="A172" s="16"/>
      <c r="B172" s="17" t="s">
        <v>84</v>
      </c>
      <c r="C172" s="18"/>
      <c r="D172" s="19">
        <v>0</v>
      </c>
      <c r="E172" s="20">
        <f t="shared" si="58"/>
        <v>0</v>
      </c>
      <c r="F172" s="18"/>
      <c r="G172" s="19"/>
      <c r="H172" s="21">
        <f t="shared" si="57"/>
        <v>0</v>
      </c>
    </row>
    <row r="173" spans="1:8" s="13" customFormat="1" x14ac:dyDescent="0.25">
      <c r="A173" s="16"/>
      <c r="B173" s="17" t="s">
        <v>85</v>
      </c>
      <c r="C173" s="18"/>
      <c r="D173" s="19">
        <v>0</v>
      </c>
      <c r="E173" s="20">
        <f t="shared" si="58"/>
        <v>0</v>
      </c>
      <c r="F173" s="18"/>
      <c r="G173" s="19"/>
      <c r="H173" s="21">
        <f t="shared" si="57"/>
        <v>0</v>
      </c>
    </row>
    <row r="174" spans="1:8" s="13" customFormat="1" x14ac:dyDescent="0.25">
      <c r="A174" s="16"/>
      <c r="B174" s="17" t="s">
        <v>86</v>
      </c>
      <c r="C174" s="18"/>
      <c r="D174" s="19">
        <v>0</v>
      </c>
      <c r="E174" s="20">
        <f t="shared" si="58"/>
        <v>0</v>
      </c>
      <c r="F174" s="18"/>
      <c r="G174" s="19"/>
      <c r="H174" s="21">
        <f t="shared" si="57"/>
        <v>0</v>
      </c>
    </row>
    <row r="175" spans="1:8" s="13" customFormat="1" x14ac:dyDescent="0.25">
      <c r="A175" s="16"/>
      <c r="B175" s="17" t="s">
        <v>87</v>
      </c>
      <c r="C175" s="18"/>
      <c r="D175" s="19">
        <v>0</v>
      </c>
      <c r="E175" s="20">
        <f t="shared" si="58"/>
        <v>0</v>
      </c>
      <c r="F175" s="18"/>
      <c r="G175" s="19"/>
      <c r="H175" s="21">
        <f t="shared" si="57"/>
        <v>0</v>
      </c>
    </row>
    <row r="176" spans="1:8" s="13" customFormat="1" x14ac:dyDescent="0.25">
      <c r="A176" s="16"/>
      <c r="B176" s="17" t="s">
        <v>88</v>
      </c>
      <c r="C176" s="18"/>
      <c r="D176" s="19">
        <v>0</v>
      </c>
      <c r="E176" s="20">
        <f t="shared" si="58"/>
        <v>0</v>
      </c>
      <c r="F176" s="18"/>
      <c r="G176" s="19"/>
      <c r="H176" s="21">
        <f t="shared" si="57"/>
        <v>0</v>
      </c>
    </row>
    <row r="177" spans="1:8" s="13" customFormat="1" ht="5.25" customHeight="1" x14ac:dyDescent="0.25">
      <c r="A177" s="16"/>
      <c r="B177" s="17"/>
      <c r="C177" s="20"/>
      <c r="D177" s="20"/>
      <c r="E177" s="20"/>
      <c r="F177" s="20"/>
      <c r="G177" s="20"/>
      <c r="H177" s="27"/>
    </row>
    <row r="178" spans="1:8" s="13" customFormat="1" x14ac:dyDescent="0.25">
      <c r="A178" s="55" t="s">
        <v>98</v>
      </c>
      <c r="B178" s="56"/>
      <c r="C178" s="11">
        <f t="shared" ref="C178:H178" si="59">C9+C93</f>
        <v>65089914354</v>
      </c>
      <c r="D178" s="11">
        <f t="shared" si="59"/>
        <v>6487680489.3700142</v>
      </c>
      <c r="E178" s="11">
        <f t="shared" si="59"/>
        <v>71577594843.37001</v>
      </c>
      <c r="F178" s="11">
        <f t="shared" si="59"/>
        <v>54890887440.229988</v>
      </c>
      <c r="G178" s="11">
        <f t="shared" si="59"/>
        <v>53493038012.259995</v>
      </c>
      <c r="H178" s="12">
        <f t="shared" si="59"/>
        <v>16686707403.140022</v>
      </c>
    </row>
    <row r="179" spans="1:8" s="13" customFormat="1" ht="4.5" customHeight="1" x14ac:dyDescent="0.25">
      <c r="A179" s="38"/>
      <c r="B179" s="39"/>
      <c r="C179" s="40"/>
      <c r="D179" s="41"/>
      <c r="E179" s="41"/>
      <c r="F179" s="41"/>
      <c r="G179" s="41"/>
      <c r="H179" s="42"/>
    </row>
    <row r="180" spans="1:8" s="43" customFormat="1" ht="24.75" customHeight="1" x14ac:dyDescent="0.25">
      <c r="A180" s="57" t="s">
        <v>99</v>
      </c>
      <c r="B180" s="57"/>
      <c r="C180" s="57"/>
      <c r="D180" s="57"/>
      <c r="E180" s="57"/>
      <c r="F180" s="57"/>
      <c r="G180" s="57"/>
      <c r="H180" s="57"/>
    </row>
    <row r="181" spans="1:8" s="43" customFormat="1" x14ac:dyDescent="0.25">
      <c r="A181" s="44" t="s">
        <v>100</v>
      </c>
      <c r="C181" s="45"/>
      <c r="D181" s="45"/>
      <c r="E181" s="45"/>
      <c r="F181" s="45"/>
      <c r="G181" s="45"/>
      <c r="H181" s="46"/>
    </row>
    <row r="182" spans="1:8" s="51" customFormat="1" ht="19.5" customHeight="1" x14ac:dyDescent="0.25">
      <c r="A182" s="47"/>
      <c r="B182" s="48"/>
      <c r="C182" s="49"/>
      <c r="D182" s="49"/>
      <c r="E182" s="49"/>
      <c r="F182" s="49"/>
      <c r="G182" s="49"/>
      <c r="H182" s="50"/>
    </row>
    <row r="183" spans="1:8" s="51" customFormat="1" ht="19.5" customHeight="1" x14ac:dyDescent="0.25">
      <c r="C183" s="46"/>
      <c r="D183" s="46"/>
      <c r="E183" s="46"/>
      <c r="F183" s="46"/>
      <c r="G183" s="46"/>
      <c r="H183" s="46"/>
    </row>
    <row r="184" spans="1:8" s="51" customFormat="1" x14ac:dyDescent="0.25">
      <c r="C184" s="46"/>
      <c r="D184" s="46"/>
      <c r="E184" s="46"/>
      <c r="F184" s="46"/>
      <c r="G184" s="46"/>
      <c r="H184" s="46"/>
    </row>
    <row r="185" spans="1:8" s="51" customFormat="1" x14ac:dyDescent="0.25">
      <c r="C185" s="46"/>
      <c r="D185" s="46"/>
      <c r="E185" s="46"/>
      <c r="F185" s="46"/>
      <c r="G185" s="46"/>
      <c r="H185" s="46"/>
    </row>
    <row r="186" spans="1:8" s="51" customFormat="1" x14ac:dyDescent="0.25">
      <c r="C186" s="46"/>
      <c r="D186" s="46"/>
      <c r="E186" s="46"/>
      <c r="F186" s="46"/>
      <c r="G186" s="46"/>
      <c r="H186" s="46"/>
    </row>
    <row r="187" spans="1:8" x14ac:dyDescent="0.25">
      <c r="C187" s="52"/>
      <c r="D187" s="52"/>
      <c r="E187" s="52"/>
      <c r="F187" s="52"/>
      <c r="G187" s="52"/>
      <c r="H187" s="52"/>
    </row>
    <row r="188" spans="1:8" x14ac:dyDescent="0.25">
      <c r="C188" s="52"/>
      <c r="D188" s="52"/>
      <c r="E188" s="52"/>
      <c r="F188" s="52"/>
      <c r="G188" s="52"/>
      <c r="H188" s="52"/>
    </row>
    <row r="189" spans="1:8" x14ac:dyDescent="0.25">
      <c r="C189" s="52"/>
      <c r="D189" s="52"/>
      <c r="E189" s="52"/>
      <c r="F189" s="52"/>
      <c r="G189" s="52"/>
      <c r="H189" s="52"/>
    </row>
    <row r="190" spans="1:8" x14ac:dyDescent="0.25">
      <c r="C190" s="53"/>
      <c r="D190" s="53"/>
      <c r="E190" s="53"/>
      <c r="F190" s="53"/>
      <c r="G190" s="53"/>
      <c r="H190" s="53"/>
    </row>
    <row r="192" spans="1:8" x14ac:dyDescent="0.25">
      <c r="C192" s="54"/>
      <c r="D192" s="54"/>
      <c r="E192" s="54"/>
      <c r="F192" s="54"/>
      <c r="G192" s="54"/>
      <c r="H192" s="54"/>
    </row>
  </sheetData>
  <mergeCells count="37">
    <mergeCell ref="A32:B32"/>
    <mergeCell ref="A1:H1"/>
    <mergeCell ref="A2:H2"/>
    <mergeCell ref="A3:H3"/>
    <mergeCell ref="A4:H4"/>
    <mergeCell ref="A5:B7"/>
    <mergeCell ref="C5:G5"/>
    <mergeCell ref="H5:H7"/>
    <mergeCell ref="C6:C7"/>
    <mergeCell ref="E6:E7"/>
    <mergeCell ref="F6:F7"/>
    <mergeCell ref="G6:G7"/>
    <mergeCell ref="A9:B9"/>
    <mergeCell ref="A11:B11"/>
    <mergeCell ref="A20:B20"/>
    <mergeCell ref="A21:A22"/>
    <mergeCell ref="A116:B116"/>
    <mergeCell ref="A37:A38"/>
    <mergeCell ref="A44:B44"/>
    <mergeCell ref="A54:B54"/>
    <mergeCell ref="A65:B65"/>
    <mergeCell ref="A70:B70"/>
    <mergeCell ref="A80:B80"/>
    <mergeCell ref="A85:B85"/>
    <mergeCell ref="A93:B93"/>
    <mergeCell ref="A95:B95"/>
    <mergeCell ref="A104:B104"/>
    <mergeCell ref="A105:A106"/>
    <mergeCell ref="A169:B169"/>
    <mergeCell ref="A178:B178"/>
    <mergeCell ref="A180:H180"/>
    <mergeCell ref="A121:A122"/>
    <mergeCell ref="A128:B128"/>
    <mergeCell ref="A138:B138"/>
    <mergeCell ref="A149:B149"/>
    <mergeCell ref="A154:B154"/>
    <mergeCell ref="A164:B164"/>
  </mergeCells>
  <dataValidations count="1">
    <dataValidation type="whole" allowBlank="1" showInputMessage="1" showErrorMessage="1" sqref="C8:H179">
      <formula1>-999999999999</formula1>
      <formula2>999999999999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GOBIERNO DEL ESTADO DE TAMAULIPAS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Jennyfer Paola Avalos Vazquez</cp:lastModifiedBy>
  <dcterms:created xsi:type="dcterms:W3CDTF">2022-10-26T20:10:03Z</dcterms:created>
  <dcterms:modified xsi:type="dcterms:W3CDTF">2022-10-26T20:12:25Z</dcterms:modified>
</cp:coreProperties>
</file>