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XCEL 2022\CUENTA Y DEUDA PUBLICA\C.P. MARGARITA C\ESTADOS FINANCIEROS\"/>
    </mc:Choice>
  </mc:AlternateContent>
  <bookViews>
    <workbookView xWindow="0" yWindow="0" windowWidth="16000" windowHeight="6050"/>
  </bookViews>
  <sheets>
    <sheet name="POR FONDOS jun correc"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'POR FONDOS jun correc'!$B$1:$I$46</definedName>
    <definedName name="AS">#REF!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E32" i="1"/>
  <c r="H31" i="1"/>
  <c r="G31" i="1"/>
  <c r="G34" i="1" s="1"/>
  <c r="F31" i="1"/>
  <c r="D31" i="1"/>
  <c r="I30" i="1"/>
  <c r="E30" i="1"/>
  <c r="I29" i="1"/>
  <c r="E29" i="1"/>
  <c r="I28" i="1"/>
  <c r="E28" i="1"/>
  <c r="I27" i="1"/>
  <c r="E27" i="1"/>
  <c r="I26" i="1"/>
  <c r="E26" i="1"/>
  <c r="I25" i="1"/>
  <c r="E25" i="1"/>
  <c r="I24" i="1"/>
  <c r="E24" i="1"/>
  <c r="I23" i="1"/>
  <c r="E23" i="1"/>
  <c r="I22" i="1"/>
  <c r="E22" i="1"/>
  <c r="I21" i="1"/>
  <c r="E21" i="1"/>
  <c r="I20" i="1"/>
  <c r="E20" i="1"/>
  <c r="I19" i="1"/>
  <c r="E19" i="1"/>
  <c r="I18" i="1"/>
  <c r="E18" i="1"/>
  <c r="I17" i="1"/>
  <c r="E17" i="1"/>
  <c r="I16" i="1"/>
  <c r="E16" i="1"/>
  <c r="I15" i="1"/>
  <c r="E15" i="1"/>
  <c r="I14" i="1"/>
  <c r="H14" i="1"/>
  <c r="G14" i="1"/>
  <c r="F14" i="1"/>
  <c r="D14" i="1"/>
  <c r="E14" i="1" s="1"/>
  <c r="I13" i="1"/>
  <c r="E13" i="1"/>
  <c r="I12" i="1"/>
  <c r="E12" i="1"/>
  <c r="H11" i="1"/>
  <c r="G11" i="1"/>
  <c r="F11" i="1"/>
  <c r="I11" i="1" s="1"/>
  <c r="D11" i="1"/>
  <c r="I10" i="1"/>
  <c r="E10" i="1"/>
  <c r="H9" i="1"/>
  <c r="G9" i="1"/>
  <c r="F9" i="1"/>
  <c r="I9" i="1" s="1"/>
  <c r="D9" i="1"/>
  <c r="D34" i="1" l="1"/>
  <c r="H34" i="1"/>
  <c r="I31" i="1"/>
  <c r="F34" i="1"/>
  <c r="E9" i="1"/>
  <c r="E11" i="1"/>
  <c r="E31" i="1"/>
  <c r="I34" i="1" l="1"/>
  <c r="E34" i="1"/>
</calcChain>
</file>

<file path=xl/sharedStrings.xml><?xml version="1.0" encoding="utf-8"?>
<sst xmlns="http://schemas.openxmlformats.org/spreadsheetml/2006/main" count="56" uniqueCount="53">
  <si>
    <t>Estado Analítico del Ejercicio del Presupuesto de Egresos</t>
  </si>
  <si>
    <t>Por Flujo de Fondos</t>
  </si>
  <si>
    <t>Del 1 de Enero al 30 de Junio de 2022</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</si>
  <si>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</si>
  <si>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</si>
  <si>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</si>
  <si>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</si>
  <si>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</si>
  <si>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</si>
  <si>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</si>
  <si>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</si>
  <si>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</si>
  <si>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</si>
  <si>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</si>
  <si>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</si>
  <si>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</si>
  <si>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</si>
  <si>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2125336101</t>
  </si>
  <si>
    <t>FAETA EDUCACION TECNOLOGICA Y DE ADULTOS</t>
  </si>
  <si>
    <t>2125335101</t>
  </si>
  <si>
    <t>FAM ASISTENCIA SOCIAL</t>
  </si>
  <si>
    <t>2125335201</t>
  </si>
  <si>
    <t>FAM INFRAESTRUCTURA EDUCACION BASICA</t>
  </si>
  <si>
    <t>2125335401</t>
  </si>
  <si>
    <t>FAM INFRAESTRUCTURA EDUCACION MEDIA SUPE</t>
  </si>
  <si>
    <t>2125335301</t>
  </si>
  <si>
    <t>FAM INFRAESTRUCTURA EDUCACION SUPERIOR</t>
  </si>
  <si>
    <t>2125335501</t>
  </si>
  <si>
    <t>FAM REMANENTES</t>
  </si>
  <si>
    <t>2125332101</t>
  </si>
  <si>
    <t>FONDO APOR SERVICIOS DE SALUD FASSA</t>
  </si>
  <si>
    <t>2025337101</t>
  </si>
  <si>
    <t>FONDO DE APORTACIONES PARA LA SEGURIDAD PÚBLICA (FASP)</t>
  </si>
  <si>
    <t>2125338101</t>
  </si>
  <si>
    <t>FONDO FORT DE LAS ENTIDADES FEDER FAFEF</t>
  </si>
  <si>
    <t>2125333101</t>
  </si>
  <si>
    <t>FONDO INFRAEST SOC ESTATAL FISE</t>
  </si>
  <si>
    <t>2125333201</t>
  </si>
  <si>
    <t>FONDO INFRAEST SOC MUNICIPAL FISMUN</t>
  </si>
  <si>
    <t>2125334101</t>
  </si>
  <si>
    <t>FONDO P FORT DE LOS MPIOS FORTAMUN</t>
  </si>
  <si>
    <t>2125331201</t>
  </si>
  <si>
    <t>FONE GASTO CORRIENTE</t>
  </si>
  <si>
    <t>2125331101</t>
  </si>
  <si>
    <t>FONE GTOS DE OPERACION</t>
  </si>
  <si>
    <t>2025331301</t>
  </si>
  <si>
    <t>FONE NOMINA</t>
  </si>
  <si>
    <t>2125337102</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</si>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</sst>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0"/>
      <name val="HelveticaNeueLT Std"/>
      <family val="2"/>
    </font>
    <font>
      <sz val="9"/>
      <color theme="1"/>
      <name val="Arial"/>
      <family val="2"/>
    </font>
    <font>
      <sz val="9"/>
      <color theme="1"/>
      <name val="Helvetica"/>
      <family val="2"/>
    </font>
    <font>
      <b/>
      <sz val="9"/>
      <color theme="0"/>
      <name val="Helvetica"/>
      <family val="2"/>
    </font>
    <font>
      <b/>
      <sz val="9"/>
      <color theme="1"/>
      <name val="Helvetica"/>
      <family val="2"/>
    </font>
    <font>
      <b/>
      <sz val="9"/>
      <color rgb="FF000000"/>
      <name val="Helvetica"/>
      <family val="2"/>
    </font>
    <font>
      <sz val="8"/>
      <color theme="1"/>
      <name val="DINPro-Regular"/>
      <family val="3"/>
    </font>
    <font>
      <b/>
      <sz val="10"/>
      <name val="DIN Pro Bold"/>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0" borderId="0" xfId="0" applyFont="1" applyBorder="1"/>
    <xf numFmtId="0" fontId="3" fillId="0" borderId="0" xfId="0" applyFont="1"/>
    <xf numFmtId="0" fontId="3" fillId="2" borderId="0" xfId="0" applyFont="1" applyFill="1"/>
    <xf numFmtId="0" fontId="4" fillId="0" borderId="0" xfId="0" applyFont="1"/>
    <xf numFmtId="37" fontId="5" fillId="3" borderId="6" xfId="1" applyNumberFormat="1" applyFont="1" applyFill="1" applyBorder="1" applyAlignment="1" applyProtection="1">
      <alignment horizontal="center" vertical="center"/>
    </xf>
    <xf numFmtId="37" fontId="5" fillId="3" borderId="6" xfId="1" applyNumberFormat="1" applyFont="1" applyFill="1" applyBorder="1" applyAlignment="1" applyProtection="1">
      <alignment horizontal="center" wrapText="1"/>
    </xf>
    <xf numFmtId="37" fontId="5" fillId="3" borderId="6" xfId="1" applyNumberFormat="1" applyFont="1" applyFill="1" applyBorder="1" applyAlignment="1" applyProtection="1">
      <alignment horizontal="center"/>
    </xf>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3" fontId="4" fillId="2" borderId="11" xfId="0" applyNumberFormat="1" applyFont="1" applyFill="1" applyBorder="1" applyAlignment="1">
      <alignment horizontal="right" vertical="center" wrapText="1"/>
    </xf>
    <xf numFmtId="0" fontId="6" fillId="2" borderId="8" xfId="0" applyFont="1" applyFill="1" applyBorder="1" applyAlignment="1">
      <alignment horizontal="justify" vertical="center" wrapText="1"/>
    </xf>
    <xf numFmtId="3" fontId="6" fillId="2" borderId="11" xfId="0" applyNumberFormat="1" applyFont="1" applyFill="1" applyBorder="1" applyAlignment="1">
      <alignment horizontal="right" vertical="center" wrapText="1"/>
    </xf>
    <xf numFmtId="0" fontId="4" fillId="2" borderId="8" xfId="0" applyFont="1" applyFill="1" applyBorder="1" applyAlignment="1">
      <alignment horizontal="left" vertical="center" wrapText="1" indent="2"/>
    </xf>
    <xf numFmtId="0" fontId="3" fillId="2" borderId="8" xfId="0" applyFont="1" applyFill="1" applyBorder="1" applyAlignment="1">
      <alignment horizontal="left" vertical="center" wrapText="1" indent="2"/>
    </xf>
    <xf numFmtId="0" fontId="4" fillId="2" borderId="9" xfId="0" applyFont="1" applyFill="1" applyBorder="1" applyAlignment="1">
      <alignment horizontal="justify" vertical="top" wrapText="1"/>
    </xf>
    <xf numFmtId="0" fontId="4" fillId="2" borderId="10" xfId="0" applyFont="1" applyFill="1" applyBorder="1" applyAlignment="1">
      <alignment horizontal="justify" vertical="top" wrapText="1"/>
    </xf>
    <xf numFmtId="3" fontId="4" fillId="2" borderId="12" xfId="0" applyNumberFormat="1" applyFont="1" applyFill="1" applyBorder="1" applyAlignment="1">
      <alignment horizontal="right" vertical="top" wrapText="1"/>
    </xf>
    <xf numFmtId="0" fontId="6" fillId="4" borderId="9" xfId="0" applyFont="1" applyFill="1" applyBorder="1" applyAlignment="1">
      <alignment horizontal="justify" vertical="top" wrapText="1"/>
    </xf>
    <xf numFmtId="0" fontId="6" fillId="4" borderId="10" xfId="0" applyFont="1" applyFill="1" applyBorder="1" applyAlignment="1">
      <alignment horizontal="justify" vertical="center" wrapText="1"/>
    </xf>
    <xf numFmtId="3" fontId="7" fillId="4" borderId="6" xfId="0" applyNumberFormat="1" applyFont="1" applyFill="1" applyBorder="1" applyAlignment="1">
      <alignment horizontal="right" vertical="center" wrapText="1"/>
    </xf>
    <xf numFmtId="0" fontId="4" fillId="0" borderId="0" xfId="0" applyFont="1" applyAlignment="1">
      <alignment vertical="top"/>
    </xf>
    <xf numFmtId="3" fontId="0" fillId="0" borderId="0" xfId="0" applyNumberFormat="1"/>
    <xf numFmtId="0" fontId="8" fillId="0" borderId="0" xfId="0" applyFont="1" applyFill="1" applyBorder="1" applyAlignment="1" applyProtection="1">
      <alignment vertical="center"/>
    </xf>
    <xf numFmtId="3" fontId="3" fillId="0" borderId="0" xfId="0" applyNumberFormat="1" applyFont="1"/>
    <xf numFmtId="0" fontId="8" fillId="0" borderId="0" xfId="0" applyFont="1" applyFill="1" applyBorder="1" applyAlignment="1" applyProtection="1">
      <alignment horizontal="left" vertical="center" wrapText="1"/>
    </xf>
    <xf numFmtId="37" fontId="9" fillId="0" borderId="0" xfId="1" applyNumberFormat="1" applyFont="1" applyFill="1" applyBorder="1" applyAlignment="1" applyProtection="1">
      <alignment horizontal="center"/>
    </xf>
    <xf numFmtId="37" fontId="5" fillId="3" borderId="1" xfId="1" applyNumberFormat="1" applyFont="1" applyFill="1" applyBorder="1" applyAlignment="1" applyProtection="1">
      <alignment horizontal="center" vertical="center" wrapText="1"/>
    </xf>
    <xf numFmtId="37" fontId="5" fillId="3" borderId="2" xfId="1" applyNumberFormat="1" applyFont="1" applyFill="1" applyBorder="1" applyAlignment="1" applyProtection="1">
      <alignment horizontal="center" vertical="center"/>
    </xf>
    <xf numFmtId="37" fontId="5" fillId="3" borderId="7" xfId="1" applyNumberFormat="1" applyFont="1" applyFill="1" applyBorder="1" applyAlignment="1" applyProtection="1">
      <alignment horizontal="center" vertical="center"/>
    </xf>
    <xf numFmtId="37" fontId="5" fillId="3" borderId="8" xfId="1" applyNumberFormat="1" applyFont="1" applyFill="1" applyBorder="1" applyAlignment="1" applyProtection="1">
      <alignment horizontal="center" vertical="center"/>
    </xf>
    <xf numFmtId="37" fontId="5" fillId="3" borderId="9" xfId="1" applyNumberFormat="1" applyFont="1" applyFill="1" applyBorder="1" applyAlignment="1" applyProtection="1">
      <alignment horizontal="center" vertical="center"/>
    </xf>
    <xf numFmtId="37" fontId="5" fillId="3" borderId="10" xfId="1" applyNumberFormat="1" applyFont="1" applyFill="1" applyBorder="1" applyAlignment="1" applyProtection="1">
      <alignment horizontal="center" vertical="center"/>
    </xf>
    <xf numFmtId="37" fontId="5" fillId="3" borderId="3" xfId="1" applyNumberFormat="1" applyFont="1" applyFill="1" applyBorder="1" applyAlignment="1" applyProtection="1">
      <alignment horizontal="center"/>
    </xf>
    <xf numFmtId="37" fontId="5" fillId="3" borderId="4" xfId="1" applyNumberFormat="1" applyFont="1" applyFill="1" applyBorder="1" applyAlignment="1" applyProtection="1">
      <alignment horizontal="center"/>
    </xf>
    <xf numFmtId="37" fontId="5" fillId="3" borderId="5" xfId="1" applyNumberFormat="1" applyFont="1" applyFill="1" applyBorder="1" applyAlignment="1" applyProtection="1">
      <alignment horizontal="center"/>
    </xf>
    <xf numFmtId="37" fontId="5" fillId="3" borderId="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66675</xdr:rowOff>
    </xdr:from>
    <xdr:to>
      <xdr:col>2</xdr:col>
      <xdr:colOff>2203115</xdr:colOff>
      <xdr:row>3</xdr:row>
      <xdr:rowOff>71690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66675"/>
          <a:ext cx="1993565" cy="719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I45"/>
  <sheetViews>
    <sheetView showGridLines="0" tabSelected="1" topLeftCell="B31" zoomScaleNormal="100" zoomScalePageLayoutView="60" workbookViewId="0">
      <selection activeCell="F46" sqref="F46"/>
    </sheetView>
  </sheetViews>
  <sheetFormatPr baseColWidth="10" defaultColWidth="11.54296875" defaultRowHeight="11.5" x14ac:dyDescent="0.25"/>
  <cols>
    <col min="1" max="1" width="10.81640625" style="2" hidden="1" customWidth="1"/>
    <col min="2" max="2" width="4.7265625" style="2" customWidth="1"/>
    <col min="3" max="3" width="56.81640625" style="2" customWidth="1"/>
    <col min="4" max="4" width="18.26953125" style="2" customWidth="1"/>
    <col min="5" max="5" width="17" style="2" customWidth="1"/>
    <col min="6" max="7" width="17.7265625" style="2" bestFit="1" customWidth="1"/>
    <col min="8" max="8" width="17" style="2" customWidth="1"/>
    <col min="9" max="9" width="17.1796875" style="2" customWidth="1"/>
    <col min="10" max="16384" width="11.54296875" style="2"/>
  </cols>
  <sheetData>
    <row r="1" spans="1:9" s="1" customFormat="1" ht="20.25" customHeight="1" x14ac:dyDescent="0.25">
      <c r="B1" s="26" t="s">
        <v>0</v>
      </c>
      <c r="C1" s="26"/>
      <c r="D1" s="26"/>
      <c r="E1" s="26"/>
      <c r="F1" s="26"/>
      <c r="G1" s="26"/>
      <c r="H1" s="26"/>
      <c r="I1" s="26"/>
    </row>
    <row r="2" spans="1:9" s="1" customFormat="1" ht="20.25" customHeight="1" x14ac:dyDescent="0.25">
      <c r="B2" s="26" t="s">
        <v>1</v>
      </c>
      <c r="C2" s="26"/>
      <c r="D2" s="26"/>
      <c r="E2" s="26"/>
      <c r="F2" s="26"/>
      <c r="G2" s="26"/>
      <c r="H2" s="26"/>
      <c r="I2" s="26"/>
    </row>
    <row r="3" spans="1:9" s="1" customFormat="1" ht="16" customHeight="1" x14ac:dyDescent="0.25">
      <c r="B3" s="26" t="s">
        <v>2</v>
      </c>
      <c r="C3" s="26"/>
      <c r="D3" s="26"/>
      <c r="E3" s="26"/>
      <c r="F3" s="26"/>
      <c r="G3" s="26"/>
      <c r="H3" s="26"/>
      <c r="I3" s="26"/>
    </row>
    <row r="4" spans="1:9" ht="9" customHeight="1" x14ac:dyDescent="0.25">
      <c r="B4" s="3"/>
      <c r="C4" s="3"/>
      <c r="D4" s="3"/>
      <c r="F4" s="3"/>
      <c r="G4" s="3"/>
      <c r="H4" s="3"/>
      <c r="I4" s="3"/>
    </row>
    <row r="5" spans="1:9" s="4" customFormat="1" ht="15.75" customHeight="1" x14ac:dyDescent="0.25">
      <c r="B5" s="27" t="s">
        <v>3</v>
      </c>
      <c r="C5" s="28"/>
      <c r="D5" s="33" t="s">
        <v>4</v>
      </c>
      <c r="E5" s="34"/>
      <c r="F5" s="34"/>
      <c r="G5" s="34"/>
      <c r="H5" s="35"/>
      <c r="I5" s="36" t="s">
        <v>5</v>
      </c>
    </row>
    <row r="6" spans="1:9" s="4" customFormat="1" ht="27" customHeight="1" x14ac:dyDescent="0.25">
      <c r="B6" s="29"/>
      <c r="C6" s="30"/>
      <c r="D6" s="5" t="s">
        <v>6</v>
      </c>
      <c r="E6" s="6" t="s">
        <v>7</v>
      </c>
      <c r="F6" s="5" t="s">
        <v>8</v>
      </c>
      <c r="G6" s="5" t="s">
        <v>9</v>
      </c>
      <c r="H6" s="5" t="s">
        <v>10</v>
      </c>
      <c r="I6" s="36"/>
    </row>
    <row r="7" spans="1:9" s="4" customFormat="1" x14ac:dyDescent="0.25">
      <c r="B7" s="31"/>
      <c r="C7" s="32"/>
      <c r="D7" s="7">
        <v>1</v>
      </c>
      <c r="E7" s="7">
        <v>2</v>
      </c>
      <c r="F7" s="7" t="s">
        <v>11</v>
      </c>
      <c r="G7" s="7">
        <v>4</v>
      </c>
      <c r="H7" s="7">
        <v>5</v>
      </c>
      <c r="I7" s="7" t="s">
        <v>12</v>
      </c>
    </row>
    <row r="8" spans="1:9" s="4" customFormat="1" ht="6" customHeight="1" x14ac:dyDescent="0.25">
      <c r="B8" s="8"/>
      <c r="C8" s="9"/>
      <c r="D8" s="10"/>
      <c r="E8" s="10"/>
      <c r="F8" s="10"/>
      <c r="G8" s="10"/>
      <c r="H8" s="10"/>
      <c r="I8" s="10"/>
    </row>
    <row r="9" spans="1:9" s="4" customFormat="1" ht="15" customHeight="1" x14ac:dyDescent="0.25">
      <c r="B9" s="8"/>
      <c r="C9" s="11" t="s">
        <v>13</v>
      </c>
      <c r="D9" s="12">
        <f>D10</f>
        <v>9568716907.7000046</v>
      </c>
      <c r="E9" s="12">
        <f>F9-D9</f>
        <v>2059563128.9200001</v>
      </c>
      <c r="F9" s="12">
        <f t="shared" ref="F9:H9" si="0">F10</f>
        <v>11628280036.620005</v>
      </c>
      <c r="G9" s="12">
        <f t="shared" si="0"/>
        <v>7357086924.439991</v>
      </c>
      <c r="H9" s="12">
        <f t="shared" si="0"/>
        <v>6517821553.0700045</v>
      </c>
      <c r="I9" s="12">
        <f t="shared" ref="I9:I30" si="1">F9-G9</f>
        <v>4271193112.1800137</v>
      </c>
    </row>
    <row r="10" spans="1:9" s="4" customFormat="1" ht="15" customHeight="1" x14ac:dyDescent="0.25">
      <c r="B10" s="8"/>
      <c r="C10" s="13" t="s">
        <v>13</v>
      </c>
      <c r="D10" s="10">
        <v>9568716907.7000046</v>
      </c>
      <c r="E10" s="10">
        <f>F10-D10</f>
        <v>2059563128.9200001</v>
      </c>
      <c r="F10" s="10">
        <v>11628280036.620005</v>
      </c>
      <c r="G10" s="10">
        <v>7357086924.439991</v>
      </c>
      <c r="H10" s="10">
        <v>6517821553.0700045</v>
      </c>
      <c r="I10" s="10">
        <f t="shared" si="1"/>
        <v>4271193112.1800137</v>
      </c>
    </row>
    <row r="11" spans="1:9" s="4" customFormat="1" ht="15" customHeight="1" x14ac:dyDescent="0.25">
      <c r="B11" s="8"/>
      <c r="C11" s="11" t="s">
        <v>14</v>
      </c>
      <c r="D11" s="12">
        <f>SUM(D12:D13)</f>
        <v>27302826684.299938</v>
      </c>
      <c r="E11" s="12">
        <f t="shared" ref="E11:E34" si="2">F11-D11</f>
        <v>995788288.74027634</v>
      </c>
      <c r="F11" s="12">
        <f t="shared" ref="F11:H11" si="3">SUM(F12:F13)</f>
        <v>28298614973.040215</v>
      </c>
      <c r="G11" s="12">
        <f t="shared" si="3"/>
        <v>14513658917.759996</v>
      </c>
      <c r="H11" s="12">
        <f t="shared" si="3"/>
        <v>13858985437.129992</v>
      </c>
      <c r="I11" s="12">
        <f t="shared" si="1"/>
        <v>13784956055.280218</v>
      </c>
    </row>
    <row r="12" spans="1:9" s="4" customFormat="1" ht="15" customHeight="1" x14ac:dyDescent="0.25">
      <c r="B12" s="8"/>
      <c r="C12" s="13" t="s">
        <v>14</v>
      </c>
      <c r="D12" s="10">
        <v>27302826684.299938</v>
      </c>
      <c r="E12" s="10">
        <f t="shared" si="2"/>
        <v>945339688.92027664</v>
      </c>
      <c r="F12" s="10">
        <v>28248166373.220215</v>
      </c>
      <c r="G12" s="10">
        <v>14463357201.139996</v>
      </c>
      <c r="H12" s="10">
        <v>13808683720.509991</v>
      </c>
      <c r="I12" s="10">
        <f t="shared" si="1"/>
        <v>13784809172.080219</v>
      </c>
    </row>
    <row r="13" spans="1:9" s="4" customFormat="1" ht="15" customHeight="1" x14ac:dyDescent="0.25">
      <c r="B13" s="8"/>
      <c r="C13" s="13" t="s">
        <v>15</v>
      </c>
      <c r="D13" s="10">
        <v>0</v>
      </c>
      <c r="E13" s="10">
        <f t="shared" si="2"/>
        <v>50448599.819999993</v>
      </c>
      <c r="F13" s="10">
        <v>50448599.819999993</v>
      </c>
      <c r="G13" s="10">
        <v>50301716.619999997</v>
      </c>
      <c r="H13" s="10">
        <v>50301716.619999997</v>
      </c>
      <c r="I13" s="10">
        <f t="shared" si="1"/>
        <v>146883.19999999553</v>
      </c>
    </row>
    <row r="14" spans="1:9" s="4" customFormat="1" ht="24" customHeight="1" x14ac:dyDescent="0.25">
      <c r="B14" s="8"/>
      <c r="C14" s="11" t="s">
        <v>16</v>
      </c>
      <c r="D14" s="12">
        <f>SUM(D15:D30)</f>
        <v>23895207950.000004</v>
      </c>
      <c r="E14" s="12">
        <f t="shared" si="2"/>
        <v>1058981351.7599983</v>
      </c>
      <c r="F14" s="12">
        <f t="shared" ref="F14:H14" si="4">SUM(F15:F30)</f>
        <v>24954189301.760002</v>
      </c>
      <c r="G14" s="12">
        <f t="shared" si="4"/>
        <v>11944163156.969999</v>
      </c>
      <c r="H14" s="12">
        <f t="shared" si="4"/>
        <v>11828851288.040001</v>
      </c>
      <c r="I14" s="12">
        <f t="shared" si="1"/>
        <v>13010026144.790003</v>
      </c>
    </row>
    <row r="15" spans="1:9" s="4" customFormat="1" ht="15" customHeight="1" x14ac:dyDescent="0.25">
      <c r="A15" s="4" t="s">
        <v>17</v>
      </c>
      <c r="B15" s="8"/>
      <c r="C15" s="13" t="s">
        <v>18</v>
      </c>
      <c r="D15" s="10">
        <v>290770051</v>
      </c>
      <c r="E15" s="10">
        <f>F15-D15</f>
        <v>3086.0900000333786</v>
      </c>
      <c r="F15" s="10">
        <v>290773137.09000003</v>
      </c>
      <c r="G15" s="10">
        <v>141652102.09</v>
      </c>
      <c r="H15" s="10">
        <v>141652102.09</v>
      </c>
      <c r="I15" s="10">
        <f>F15-G15</f>
        <v>149121035.00000003</v>
      </c>
    </row>
    <row r="16" spans="1:9" s="4" customFormat="1" ht="15" customHeight="1" x14ac:dyDescent="0.25">
      <c r="A16" s="4" t="s">
        <v>19</v>
      </c>
      <c r="B16" s="8"/>
      <c r="C16" s="13" t="s">
        <v>20</v>
      </c>
      <c r="D16" s="10">
        <v>335257586</v>
      </c>
      <c r="E16" s="10">
        <f>F16-D16</f>
        <v>-7326604.1800000072</v>
      </c>
      <c r="F16" s="10">
        <v>327930981.81999999</v>
      </c>
      <c r="G16" s="10">
        <v>163965492</v>
      </c>
      <c r="H16" s="10">
        <v>163965492</v>
      </c>
      <c r="I16" s="10">
        <f>F16-G16</f>
        <v>163965489.81999999</v>
      </c>
    </row>
    <row r="17" spans="1:9" s="4" customFormat="1" ht="15" customHeight="1" x14ac:dyDescent="0.25">
      <c r="A17" s="4" t="s">
        <v>21</v>
      </c>
      <c r="B17" s="8"/>
      <c r="C17" s="13" t="s">
        <v>22</v>
      </c>
      <c r="D17" s="10">
        <v>0</v>
      </c>
      <c r="E17" s="10">
        <f>F17-D17</f>
        <v>274162416.57999998</v>
      </c>
      <c r="F17" s="10">
        <v>274162416.57999998</v>
      </c>
      <c r="G17" s="10">
        <v>137081268.81999999</v>
      </c>
      <c r="H17" s="10">
        <v>137081268.81999999</v>
      </c>
      <c r="I17" s="10">
        <f>F17-G17</f>
        <v>137081147.75999999</v>
      </c>
    </row>
    <row r="18" spans="1:9" s="4" customFormat="1" x14ac:dyDescent="0.25">
      <c r="A18" s="4" t="s">
        <v>23</v>
      </c>
      <c r="B18" s="8"/>
      <c r="C18" s="13" t="s">
        <v>24</v>
      </c>
      <c r="D18" s="10">
        <v>0</v>
      </c>
      <c r="E18" s="10">
        <f>F18-D18</f>
        <v>10959076.389999999</v>
      </c>
      <c r="F18" s="10">
        <v>10959076.389999999</v>
      </c>
      <c r="G18" s="10">
        <v>5479913.3899999997</v>
      </c>
      <c r="H18" s="10">
        <v>5479913.3899999997</v>
      </c>
      <c r="I18" s="10">
        <f>F18-G18</f>
        <v>5479162.9999999991</v>
      </c>
    </row>
    <row r="19" spans="1:9" s="4" customFormat="1" ht="15" customHeight="1" x14ac:dyDescent="0.25">
      <c r="A19" s="4" t="s">
        <v>25</v>
      </c>
      <c r="B19" s="8"/>
      <c r="C19" s="13" t="s">
        <v>26</v>
      </c>
      <c r="D19" s="10">
        <v>0</v>
      </c>
      <c r="E19" s="10">
        <f t="shared" si="2"/>
        <v>57034806.539999999</v>
      </c>
      <c r="F19" s="10">
        <v>57034806.539999999</v>
      </c>
      <c r="G19" s="10">
        <v>28517432.539999999</v>
      </c>
      <c r="H19" s="10">
        <v>28517432.539999999</v>
      </c>
      <c r="I19" s="10">
        <f t="shared" si="1"/>
        <v>28517374</v>
      </c>
    </row>
    <row r="20" spans="1:9" s="4" customFormat="1" ht="15" customHeight="1" x14ac:dyDescent="0.25">
      <c r="A20" s="4" t="s">
        <v>27</v>
      </c>
      <c r="B20" s="8"/>
      <c r="C20" s="13" t="s">
        <v>28</v>
      </c>
      <c r="D20" s="10"/>
      <c r="E20" s="10">
        <f t="shared" si="2"/>
        <v>13220678.860000001</v>
      </c>
      <c r="F20" s="10">
        <v>13220678.860000001</v>
      </c>
      <c r="G20" s="10">
        <v>13220678.860000001</v>
      </c>
      <c r="H20" s="10">
        <v>13220678.860000001</v>
      </c>
      <c r="I20" s="10">
        <f t="shared" si="1"/>
        <v>0</v>
      </c>
    </row>
    <row r="21" spans="1:9" s="4" customFormat="1" ht="15" customHeight="1" x14ac:dyDescent="0.25">
      <c r="A21" s="4" t="s">
        <v>29</v>
      </c>
      <c r="B21" s="8"/>
      <c r="C21" s="13" t="s">
        <v>30</v>
      </c>
      <c r="D21" s="10">
        <v>3693109973</v>
      </c>
      <c r="E21" s="10">
        <f t="shared" si="2"/>
        <v>1331.6300001144409</v>
      </c>
      <c r="F21" s="10">
        <v>3693111304.6300001</v>
      </c>
      <c r="G21" s="10">
        <v>1724840875.5500002</v>
      </c>
      <c r="H21" s="10">
        <v>1724840875.5500002</v>
      </c>
      <c r="I21" s="10">
        <f t="shared" si="1"/>
        <v>1968270429.0799999</v>
      </c>
    </row>
    <row r="22" spans="1:9" s="4" customFormat="1" ht="21.75" customHeight="1" x14ac:dyDescent="0.25">
      <c r="A22" s="4" t="s">
        <v>31</v>
      </c>
      <c r="B22" s="8"/>
      <c r="C22" s="13" t="s">
        <v>32</v>
      </c>
      <c r="D22" s="10">
        <v>237900000.00000003</v>
      </c>
      <c r="E22" s="10">
        <f t="shared" si="2"/>
        <v>86370046.770000011</v>
      </c>
      <c r="F22" s="10">
        <v>324270046.77000004</v>
      </c>
      <c r="G22" s="10">
        <v>80189053.720000014</v>
      </c>
      <c r="H22" s="10">
        <v>80189053.720000014</v>
      </c>
      <c r="I22" s="10">
        <f t="shared" si="1"/>
        <v>244080993.05000001</v>
      </c>
    </row>
    <row r="23" spans="1:9" s="4" customFormat="1" ht="20.25" customHeight="1" x14ac:dyDescent="0.25">
      <c r="A23" s="4" t="s">
        <v>33</v>
      </c>
      <c r="B23" s="8"/>
      <c r="C23" s="13" t="s">
        <v>34</v>
      </c>
      <c r="D23" s="10">
        <v>1241421818.9999998</v>
      </c>
      <c r="E23" s="10">
        <f t="shared" si="2"/>
        <v>197202146.40000033</v>
      </c>
      <c r="F23" s="10">
        <v>1438623965.4000001</v>
      </c>
      <c r="G23" s="10">
        <v>535363605.48999995</v>
      </c>
      <c r="H23" s="10">
        <v>520259449.84000003</v>
      </c>
      <c r="I23" s="10">
        <f t="shared" si="1"/>
        <v>903260359.91000009</v>
      </c>
    </row>
    <row r="24" spans="1:9" s="4" customFormat="1" ht="15" customHeight="1" x14ac:dyDescent="0.25">
      <c r="A24" s="4" t="s">
        <v>35</v>
      </c>
      <c r="B24" s="8"/>
      <c r="C24" s="13" t="s">
        <v>36</v>
      </c>
      <c r="D24" s="10">
        <v>156540635</v>
      </c>
      <c r="E24" s="10">
        <f t="shared" si="2"/>
        <v>67699769.969999999</v>
      </c>
      <c r="F24" s="10">
        <v>224240404.97</v>
      </c>
      <c r="G24" s="10">
        <v>63346928.100000001</v>
      </c>
      <c r="H24" s="10">
        <v>63346928.100000001</v>
      </c>
      <c r="I24" s="10">
        <f t="shared" si="1"/>
        <v>160893476.87</v>
      </c>
    </row>
    <row r="25" spans="1:9" s="4" customFormat="1" x14ac:dyDescent="0.25">
      <c r="A25" s="4" t="s">
        <v>37</v>
      </c>
      <c r="B25" s="8"/>
      <c r="C25" s="14" t="s">
        <v>38</v>
      </c>
      <c r="D25" s="10">
        <v>1134894071</v>
      </c>
      <c r="E25" s="10">
        <f t="shared" si="2"/>
        <v>29604328.550000191</v>
      </c>
      <c r="F25" s="10">
        <v>1164498399.5500002</v>
      </c>
      <c r="G25" s="10">
        <v>698699040</v>
      </c>
      <c r="H25" s="10">
        <v>698699040</v>
      </c>
      <c r="I25" s="10">
        <f t="shared" si="1"/>
        <v>465799359.55000019</v>
      </c>
    </row>
    <row r="26" spans="1:9" s="4" customFormat="1" x14ac:dyDescent="0.25">
      <c r="A26" s="4" t="s">
        <v>39</v>
      </c>
      <c r="B26" s="8"/>
      <c r="C26" s="14" t="s">
        <v>40</v>
      </c>
      <c r="D26" s="10">
        <v>2630936766</v>
      </c>
      <c r="E26" s="10">
        <f t="shared" si="2"/>
        <v>-6871213</v>
      </c>
      <c r="F26" s="10">
        <v>2624065553</v>
      </c>
      <c r="G26" s="10">
        <v>1312032780</v>
      </c>
      <c r="H26" s="10">
        <v>1312032780</v>
      </c>
      <c r="I26" s="10">
        <f t="shared" si="1"/>
        <v>1312032773</v>
      </c>
    </row>
    <row r="27" spans="1:9" s="4" customFormat="1" x14ac:dyDescent="0.25">
      <c r="A27" s="4" t="s">
        <v>41</v>
      </c>
      <c r="B27" s="8"/>
      <c r="C27" s="13" t="s">
        <v>42</v>
      </c>
      <c r="D27" s="10">
        <v>43805808.999999993</v>
      </c>
      <c r="E27" s="10">
        <f t="shared" si="2"/>
        <v>297.81000000983477</v>
      </c>
      <c r="F27" s="10">
        <v>43806106.810000002</v>
      </c>
      <c r="G27" s="10">
        <v>17942190.550000001</v>
      </c>
      <c r="H27" s="10">
        <v>17942190.550000001</v>
      </c>
      <c r="I27" s="10">
        <f t="shared" si="1"/>
        <v>25863916.260000002</v>
      </c>
    </row>
    <row r="28" spans="1:9" s="4" customFormat="1" x14ac:dyDescent="0.25">
      <c r="A28" s="4" t="s">
        <v>43</v>
      </c>
      <c r="B28" s="8"/>
      <c r="C28" s="13" t="s">
        <v>44</v>
      </c>
      <c r="D28" s="10">
        <v>476478378</v>
      </c>
      <c r="E28" s="10">
        <f t="shared" si="2"/>
        <v>231957085.31000018</v>
      </c>
      <c r="F28" s="10">
        <v>708435463.31000018</v>
      </c>
      <c r="G28" s="10">
        <v>379382582.9199999</v>
      </c>
      <c r="H28" s="10">
        <v>332681925.18999988</v>
      </c>
      <c r="I28" s="10">
        <f t="shared" si="1"/>
        <v>329052880.39000028</v>
      </c>
    </row>
    <row r="29" spans="1:9" s="4" customFormat="1" ht="15" customHeight="1" x14ac:dyDescent="0.25">
      <c r="A29" s="4" t="s">
        <v>45</v>
      </c>
      <c r="B29" s="8"/>
      <c r="C29" s="13" t="s">
        <v>46</v>
      </c>
      <c r="D29" s="10">
        <v>13654092862.000004</v>
      </c>
      <c r="E29" s="10">
        <f t="shared" si="2"/>
        <v>28476.650001525879</v>
      </c>
      <c r="F29" s="10">
        <v>13654121338.650005</v>
      </c>
      <c r="G29" s="10">
        <v>6591196018.9800005</v>
      </c>
      <c r="H29" s="10">
        <v>6538094443.5900011</v>
      </c>
      <c r="I29" s="10">
        <f t="shared" si="1"/>
        <v>7062925319.6700048</v>
      </c>
    </row>
    <row r="30" spans="1:9" s="4" customFormat="1" ht="15" customHeight="1" x14ac:dyDescent="0.25">
      <c r="A30" s="4" t="s">
        <v>47</v>
      </c>
      <c r="B30" s="8"/>
      <c r="C30" s="13" t="s">
        <v>48</v>
      </c>
      <c r="D30" s="10">
        <v>0</v>
      </c>
      <c r="E30" s="10">
        <f t="shared" si="2"/>
        <v>104935621.39</v>
      </c>
      <c r="F30" s="10">
        <v>104935621.39</v>
      </c>
      <c r="G30" s="10">
        <v>51253193.960000001</v>
      </c>
      <c r="H30" s="10">
        <v>50847713.800000004</v>
      </c>
      <c r="I30" s="10">
        <f t="shared" si="1"/>
        <v>53682427.43</v>
      </c>
    </row>
    <row r="31" spans="1:9" s="4" customFormat="1" ht="15" customHeight="1" x14ac:dyDescent="0.25">
      <c r="B31" s="8"/>
      <c r="C31" s="11" t="s">
        <v>49</v>
      </c>
      <c r="D31" s="12">
        <f>D32</f>
        <v>4323162811.999999</v>
      </c>
      <c r="E31" s="12">
        <f>F31-D31</f>
        <v>1668974580.8999968</v>
      </c>
      <c r="F31" s="12">
        <f t="shared" ref="F31:H31" si="5">F32</f>
        <v>5992137392.8999958</v>
      </c>
      <c r="G31" s="12">
        <f t="shared" si="5"/>
        <v>2981117491.1299992</v>
      </c>
      <c r="H31" s="12">
        <f t="shared" si="5"/>
        <v>2948658080.9699993</v>
      </c>
      <c r="I31" s="12">
        <f>F31-G31</f>
        <v>3011019901.7699966</v>
      </c>
    </row>
    <row r="32" spans="1:9" s="4" customFormat="1" ht="15" customHeight="1" x14ac:dyDescent="0.25">
      <c r="B32" s="8"/>
      <c r="C32" s="13" t="s">
        <v>49</v>
      </c>
      <c r="D32" s="10">
        <v>4323162811.999999</v>
      </c>
      <c r="E32" s="10">
        <f>F32-D32</f>
        <v>1668974580.8999968</v>
      </c>
      <c r="F32" s="10">
        <v>5992137392.8999958</v>
      </c>
      <c r="G32" s="10">
        <v>2981117491.1299992</v>
      </c>
      <c r="H32" s="10">
        <v>2948658080.9699993</v>
      </c>
      <c r="I32" s="10">
        <f>F32-G32</f>
        <v>3011019901.7699966</v>
      </c>
    </row>
    <row r="33" spans="2:9" s="4" customFormat="1" ht="9.75" customHeight="1" x14ac:dyDescent="0.25">
      <c r="B33" s="15"/>
      <c r="C33" s="16"/>
      <c r="D33" s="17"/>
      <c r="E33" s="17"/>
      <c r="F33" s="17"/>
      <c r="G33" s="17"/>
      <c r="H33" s="17"/>
      <c r="I33" s="17"/>
    </row>
    <row r="34" spans="2:9" s="4" customFormat="1" ht="18" customHeight="1" x14ac:dyDescent="0.25">
      <c r="B34" s="18"/>
      <c r="C34" s="19" t="s">
        <v>50</v>
      </c>
      <c r="D34" s="20">
        <f>SUM(D31,D14,D11,D9)</f>
        <v>65089914353.999947</v>
      </c>
      <c r="E34" s="20">
        <f t="shared" si="2"/>
        <v>5783307350.3202744</v>
      </c>
      <c r="F34" s="20">
        <f t="shared" ref="F34:H34" si="6">SUM(F31,F14,F11,F9)</f>
        <v>70873221704.320221</v>
      </c>
      <c r="G34" s="20">
        <f t="shared" si="6"/>
        <v>36796026490.299988</v>
      </c>
      <c r="H34" s="20">
        <f t="shared" si="6"/>
        <v>35154316359.209999</v>
      </c>
      <c r="I34" s="20">
        <f>F34-G34</f>
        <v>34077195214.020233</v>
      </c>
    </row>
    <row r="35" spans="2:9" s="4" customFormat="1" ht="5.25" customHeight="1" x14ac:dyDescent="0.25"/>
    <row r="36" spans="2:9" s="21" customFormat="1" ht="32.25" customHeight="1" x14ac:dyDescent="0.35">
      <c r="B36" s="25" t="s">
        <v>51</v>
      </c>
      <c r="C36" s="25"/>
      <c r="D36" s="25"/>
      <c r="E36" s="25"/>
      <c r="F36" s="25"/>
      <c r="G36" s="25"/>
      <c r="H36" s="25"/>
      <c r="I36" s="25"/>
    </row>
    <row r="37" spans="2:9" ht="6" customHeight="1" x14ac:dyDescent="0.35">
      <c r="D37" s="22"/>
      <c r="E37" s="22"/>
      <c r="F37" s="22"/>
      <c r="G37" s="22"/>
      <c r="H37" s="22"/>
      <c r="I37" s="22"/>
    </row>
    <row r="38" spans="2:9" x14ac:dyDescent="0.25">
      <c r="B38" s="23" t="s">
        <v>52</v>
      </c>
      <c r="D38" s="24"/>
      <c r="E38" s="24"/>
      <c r="F38" s="24"/>
      <c r="G38" s="24"/>
      <c r="H38" s="24"/>
      <c r="I38" s="24"/>
    </row>
    <row r="39" spans="2:9" x14ac:dyDescent="0.25">
      <c r="D39" s="24"/>
      <c r="E39" s="24"/>
      <c r="F39" s="24"/>
      <c r="G39" s="24"/>
      <c r="H39" s="24"/>
      <c r="I39" s="24"/>
    </row>
    <row r="40" spans="2:9" x14ac:dyDescent="0.25">
      <c r="D40" s="24"/>
      <c r="E40" s="24"/>
      <c r="F40" s="24"/>
      <c r="G40" s="24"/>
      <c r="H40" s="24"/>
      <c r="I40" s="24"/>
    </row>
    <row r="41" spans="2:9" x14ac:dyDescent="0.25">
      <c r="D41" s="24"/>
      <c r="E41" s="24"/>
      <c r="F41" s="24"/>
      <c r="G41" s="24"/>
      <c r="H41" s="24"/>
      <c r="I41" s="24"/>
    </row>
    <row r="42" spans="2:9" x14ac:dyDescent="0.25">
      <c r="D42" s="24"/>
      <c r="E42" s="24"/>
      <c r="F42" s="24"/>
      <c r="G42" s="24"/>
      <c r="H42" s="24"/>
      <c r="I42" s="24"/>
    </row>
    <row r="43" spans="2:9" x14ac:dyDescent="0.25">
      <c r="D43" s="24"/>
      <c r="E43" s="24"/>
      <c r="F43" s="24"/>
      <c r="G43" s="24"/>
      <c r="H43" s="24"/>
      <c r="I43" s="24"/>
    </row>
    <row r="44" spans="2:9" x14ac:dyDescent="0.25">
      <c r="D44" s="24"/>
      <c r="E44" s="24"/>
      <c r="F44" s="24"/>
      <c r="G44" s="24"/>
      <c r="H44" s="24"/>
      <c r="I44" s="24"/>
    </row>
    <row r="45" spans="2:9" x14ac:dyDescent="0.25">
      <c r="D45" s="24"/>
      <c r="E45" s="24"/>
      <c r="F45" s="24"/>
      <c r="G45" s="24"/>
      <c r="H45" s="24"/>
      <c r="I45" s="24"/>
    </row>
  </sheetData>
  <mergeCells count="7">
    <mergeCell ref="B36:I36"/>
    <mergeCell ref="B1:I1"/>
    <mergeCell ref="B2:I2"/>
    <mergeCell ref="B3:I3"/>
    <mergeCell ref="B5:C7"/>
    <mergeCell ref="D5:H5"/>
    <mergeCell ref="I5:I6"/>
  </mergeCells>
  <printOptions horizontalCentered="1"/>
  <pageMargins left="0.43307086614173229" right="0.43307086614173229" top="0.83" bottom="0.59055118110236227" header="0.31496062992125984" footer="0.23622047244094491"/>
  <pageSetup scale="75" firstPageNumber="41" orientation="landscape" useFirstPageNumber="1" r:id="rId1"/>
  <headerFooter>
    <oddHeader>&amp;C&amp;"DIN Pro Bold,Negrita"PODER EJECUTIVO
DEL ESTADO DE TAMAULIPAS&amp;"-,Normal"
&amp;G</oddHeader>
    <oddFooter>&amp;L       
&amp;C
&amp;G
&amp;"DIN Pro Bold,Negrita"Presupuestaria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 FONDOS jun correc</vt:lpstr>
      <vt:lpstr>'POR FONDOS jun correc'!Área_de_impresión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Margarita Caballero</cp:lastModifiedBy>
  <dcterms:created xsi:type="dcterms:W3CDTF">2022-07-22T19:07:13Z</dcterms:created>
  <dcterms:modified xsi:type="dcterms:W3CDTF">2022-07-22T19:15:15Z</dcterms:modified>
</cp:coreProperties>
</file>