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tereses de la deuda 22" sheetId="2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'intereses de la deuda 22'!$B$1:$D$53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</definedNames>
  <calcPr fullCalcOnLoad="1"/>
</workbook>
</file>

<file path=xl/calcChain.xml><?xml version="1.0" encoding="utf-8"?>
<calcChain xmlns="http://schemas.openxmlformats.org/spreadsheetml/2006/main">
  <c r="D47" i="2" l="1"/>
</calcChain>
</file>

<file path=xl/sharedStrings.xml><?xml version="1.0" encoding="utf-8"?>
<sst xmlns="http://schemas.openxmlformats.org/spreadsheetml/2006/main" count="46" uniqueCount="46">
  <si>
    <t>Intereses de la Deuda</t>
  </si>
  <si>
    <t>Del 1  de Enero al 31 de Marzo de 2022</t>
  </si>
  <si>
    <t>(Cifras en Pesos)</t>
  </si>
  <si>
    <t>Identificación de Crédito o Instrumento</t>
  </si>
  <si>
    <t>Devengado</t>
  </si>
  <si>
    <t>Pagado</t>
  </si>
  <si>
    <t>Créditos Bancarios</t>
  </si>
  <si>
    <t>Intereses Largo Plazo</t>
  </si>
  <si>
    <t xml:space="preserve"> 1.- Crédito 183 MDP Banobras (Bono Cupón Cero)</t>
  </si>
  <si>
    <t xml:space="preserve"> 2.- Crédito 187 MDP Banobras (Bono Cupón Cero)</t>
  </si>
  <si>
    <t xml:space="preserve"> 3.- Crédito 250.8 MDP Banobras</t>
  </si>
  <si>
    <t>4.- Crédito 113.99 MDP Banobras</t>
  </si>
  <si>
    <t xml:space="preserve">5.- Crédito de 1'000 MDP Bancomer </t>
  </si>
  <si>
    <t xml:space="preserve"> 6.- Crédito 1´500 MDP Banamex</t>
  </si>
  <si>
    <t xml:space="preserve"> 7.- Crédito 1'539 MDP Banorte</t>
  </si>
  <si>
    <t xml:space="preserve"> 8.- Crédito. 5'461 MDP Banorte</t>
  </si>
  <si>
    <t xml:space="preserve"> 9.- Crédito 1'650 MDP Santander</t>
  </si>
  <si>
    <t>10.- Crédito 1'000 MDP Banamex</t>
  </si>
  <si>
    <t>11.- Crédito 500 MDP Bancomer</t>
  </si>
  <si>
    <t>12.- Crédito 968.34 MDP Bancomer</t>
  </si>
  <si>
    <t>13.- Crédito 994.86 MDP Bancomer</t>
  </si>
  <si>
    <t>14.- Crédito 1'500 MDP Banorte</t>
  </si>
  <si>
    <t>15.- Crédito 1'200 MDP Banorte</t>
  </si>
  <si>
    <t>Costo Financiero SWAP  Banamex 1´500 MDP</t>
  </si>
  <si>
    <t>Costo Financiero SWAP  Banorte 1'539 MDP</t>
  </si>
  <si>
    <t>Costo Financiero SWAP  Banorte 5'461 MDP</t>
  </si>
  <si>
    <t>Costo Financiero SWAP Bancomer 500 MDP</t>
  </si>
  <si>
    <t>Costo Financiero SWAP Santander 1'650 MDP</t>
  </si>
  <si>
    <t>Costo Financiero SWAP Banamex 1'000 MDP</t>
  </si>
  <si>
    <t>Costo Financiero SWAP Banorte 1'500 MDP</t>
  </si>
  <si>
    <t>Total de Intereses ,Costo Financiero y Gastos de Deuda a Laego Plazo</t>
  </si>
  <si>
    <t>Intereses Corto Plazo</t>
  </si>
  <si>
    <t>Crédito 250 MDP Bancomer</t>
  </si>
  <si>
    <t>Crédito 150 MDP Bancomer</t>
  </si>
  <si>
    <t>Crédito 50 MDP Santander 1</t>
  </si>
  <si>
    <t>Crédito 100 MDP Scotiabank</t>
  </si>
  <si>
    <t>Crédito 300 MDP HSBC</t>
  </si>
  <si>
    <t>Crédito 600 MDP Banorte</t>
  </si>
  <si>
    <t>Crédito 50 MDP Santander 2</t>
  </si>
  <si>
    <t>Crédito 250 MDP Banco Azteca</t>
  </si>
  <si>
    <t>Comisiones Crédito 250 MDP Banco Azteca</t>
  </si>
  <si>
    <t>Total de Intereses y Comisiones de Obligaciones a Corto Plazo</t>
  </si>
  <si>
    <t>Otros Instrumentos de Deuda</t>
  </si>
  <si>
    <t>Total de intereses de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</si>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</sst>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177" formatCode="0_ ;\-0\ "/>
    <numFmt numFmtId="178" formatCode="_-* #,##0.00_-;\-* #,##0.00_-;_-* &quot;-&quot;??_-;_-@_-"/>
  </numFmts>
  <fonts count="21">
    <font>
      <sz val="10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name val="Helvetica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8"/>
      <color theme="1"/>
      <name val="Helvetica"/>
      <family val="2"/>
    </font>
    <font>
      <sz val="8"/>
      <color theme="1"/>
      <name val="DINPro-Regular"/>
      <family val="3"/>
    </font>
    <font>
      <sz val="11"/>
      <color theme="1"/>
      <name val="DINPro-Regular"/>
      <family val="3"/>
    </font>
    <font>
      <b/>
      <sz val="11"/>
      <color theme="1"/>
      <name val="DINPro-Regular"/>
      <family val="3"/>
    </font>
    <font>
      <sz val="9"/>
      <color theme="1"/>
      <name val="DINPro-Regular"/>
      <family val="3"/>
    </font>
    <font>
      <sz val="10"/>
      <color theme="1"/>
      <name val="DINPro-Regular"/>
      <family val="3"/>
    </font>
    <font>
      <b/>
      <sz val="9"/>
      <color theme="1"/>
      <name val="DINPro-Regular"/>
      <family val="3"/>
    </font>
    <font>
      <b/>
      <sz val="10"/>
      <color theme="1"/>
      <name val="DINPro-Regular"/>
      <family val="3"/>
    </font>
    <font>
      <b/>
      <sz val="11"/>
      <name val="DINPro-Regular"/>
      <family val="3"/>
    </font>
    <font>
      <b/>
      <sz val="10"/>
      <color theme="0"/>
      <name val="DINPro-Regular"/>
      <family val="3"/>
    </font>
    <font>
      <b/>
      <sz val="9"/>
      <name val="Calibri"/>
      <family val="2"/>
      <scheme val="minor"/>
    </font>
    <font>
      <b/>
      <sz val="7"/>
      <name val="DIN Pro Bold"/>
      <family val="2"/>
    </font>
    <font>
      <b/>
      <sz val="10"/>
      <name val="DIN Pro Bold"/>
      <family val="2"/>
    </font>
    <font>
      <sz val="11"/>
      <color theme="1"/>
      <name val="DIN Pro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20" fillId="0" borderId="0" xfId="0" applyFont="1"/>
    <xf numFmtId="177" fontId="19" fillId="0" borderId="0" xfId="2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>
      <alignment horizontal="center"/>
    </xf>
    <xf numFmtId="0" fontId="17" fillId="2" borderId="1" xfId="0" applyNumberFormat="1" applyFont="1" applyFill="1" applyBorder="1" applyAlignment="1" applyProtection="1">
      <alignment/>
      <protection locked="0"/>
    </xf>
    <xf numFmtId="0" fontId="12" fillId="0" borderId="0" xfId="0" applyFont="1"/>
    <xf numFmtId="177" fontId="16" fillId="3" borderId="2" xfId="20" applyNumberFormat="1" applyFont="1" applyFill="1" applyBorder="1" applyAlignment="1" applyProtection="1">
      <alignment vertical="center"/>
      <protection/>
    </xf>
    <xf numFmtId="177" fontId="16" fillId="3" borderId="2" xfId="20" applyNumberFormat="1" applyFont="1" applyFill="1" applyBorder="1" applyAlignment="1" applyProtection="1">
      <alignment horizontal="center" vertical="center"/>
      <protection/>
    </xf>
    <xf numFmtId="177" fontId="16" fillId="3" borderId="3" xfId="20" applyNumberFormat="1" applyFont="1" applyFill="1" applyBorder="1" applyAlignment="1" applyProtection="1">
      <alignment horizontal="center" vertical="center"/>
      <protection/>
    </xf>
    <xf numFmtId="177" fontId="16" fillId="3" borderId="4" xfId="20" applyNumberFormat="1" applyFont="1" applyFill="1" applyBorder="1" applyAlignment="1" applyProtection="1">
      <alignment horizontal="center" vertical="center"/>
      <protection/>
    </xf>
    <xf numFmtId="0" fontId="9" fillId="0" borderId="0" xfId="0" applyFont="1"/>
    <xf numFmtId="177" fontId="15" fillId="2" borderId="2" xfId="20" applyNumberFormat="1" applyFont="1" applyFill="1" applyBorder="1" applyAlignment="1" applyProtection="1">
      <alignment horizontal="left" vertical="center"/>
      <protection/>
    </xf>
    <xf numFmtId="177" fontId="15" fillId="2" borderId="5" xfId="20" applyNumberFormat="1" applyFont="1" applyFill="1" applyBorder="1" applyAlignment="1" applyProtection="1">
      <alignment horizontal="left" vertical="center"/>
      <protection/>
    </xf>
    <xf numFmtId="177" fontId="15" fillId="2" borderId="6" xfId="20" applyNumberFormat="1" applyFont="1" applyFill="1" applyBorder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left"/>
      <protection locked="0"/>
    </xf>
    <xf numFmtId="3" fontId="11" fillId="0" borderId="7" xfId="0" applyNumberFormat="1" applyFont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>
      <alignment horizontal="left" vertical="center"/>
    </xf>
    <xf numFmtId="3" fontId="14" fillId="4" borderId="7" xfId="0" applyNumberFormat="1" applyFont="1" applyFill="1" applyBorder="1" applyAlignment="1">
      <alignment horizontal="right" vertical="center"/>
    </xf>
    <xf numFmtId="177" fontId="15" fillId="2" borderId="2" xfId="20" applyNumberFormat="1" applyFont="1" applyFill="1" applyBorder="1" applyAlignment="1" applyProtection="1">
      <alignment vertical="center"/>
      <protection/>
    </xf>
    <xf numFmtId="177" fontId="15" fillId="2" borderId="5" xfId="20" applyNumberFormat="1" applyFont="1" applyFill="1" applyBorder="1" applyAlignment="1" applyProtection="1">
      <alignment vertical="center"/>
      <protection/>
    </xf>
    <xf numFmtId="177" fontId="15" fillId="2" borderId="6" xfId="20" applyNumberFormat="1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>
      <alignment horizontal="left"/>
      <protection locked="0"/>
    </xf>
    <xf numFmtId="3" fontId="11" fillId="2" borderId="7" xfId="0" applyNumberFormat="1" applyFont="1" applyFill="1" applyBorder="1" applyAlignment="1" applyProtection="1">
      <alignment horizontal="right"/>
      <protection locked="0"/>
    </xf>
    <xf numFmtId="3" fontId="13" fillId="4" borderId="7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/>
    <xf numFmtId="0" fontId="14" fillId="2" borderId="3" xfId="0" applyFont="1" applyFill="1" applyBorder="1" applyAlignment="1">
      <alignment horizontal="left" vertical="center"/>
    </xf>
    <xf numFmtId="3" fontId="13" fillId="2" borderId="4" xfId="0" applyNumberFormat="1" applyFont="1" applyFill="1" applyBorder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left"/>
    </xf>
    <xf numFmtId="3" fontId="13" fillId="0" borderId="7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0" fontId="10" fillId="5" borderId="7" xfId="0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vertical="top"/>
      <protection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top"/>
      <protection/>
    </xf>
    <xf numFmtId="3" fontId="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/>
    <xf numFmtId="4" fontId="1" fillId="0" borderId="0" xfId="21" applyNumberFormat="1" applyFont="1" applyBorder="1" applyAlignment="1">
      <alignment horizontal="center"/>
      <protection/>
    </xf>
    <xf numFmtId="4" fontId="1" fillId="0" borderId="0" xfId="21" applyNumberFormat="1" applyFont="1" applyBorder="1" applyAlignment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752475</xdr:colOff>
      <xdr:row>50</xdr:row>
      <xdr:rowOff>142875</xdr:rowOff>
    </xdr:from>
    <xdr:ext cx="3095625" cy="571500"/>
    <xdr:sp>
      <xdr:nvSpPr>
        <xdr:cNvPr id="1" name="7 CuadroTexto"/>
        <xdr:cNvSpPr txBox="1"/>
      </xdr:nvSpPr>
      <xdr:spPr>
        <a:xfrm>
          <a:off x="933450" y="958215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409575</xdr:colOff>
      <xdr:row>50</xdr:row>
      <xdr:rowOff>133350</xdr:rowOff>
    </xdr:from>
    <xdr:ext cx="3095625" cy="571500"/>
    <xdr:sp>
      <xdr:nvSpPr>
        <xdr:cNvPr id="2" name="7 CuadroTexto"/>
        <xdr:cNvSpPr txBox="1"/>
      </xdr:nvSpPr>
      <xdr:spPr>
        <a:xfrm>
          <a:off x="5686425" y="957262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152400</xdr:colOff>
      <xdr:row>0</xdr:row>
      <xdr:rowOff>66675</xdr:rowOff>
    </xdr:from>
    <xdr:to>
      <xdr:col>1</xdr:col>
      <xdr:colOff>2145965</xdr:colOff>
      <xdr:row>3</xdr:row>
      <xdr:rowOff>14540</xdr:rowOff>
    </xdr:to>
    <xdr:pic>
      <xdr:nvPicPr>
        <xdr:cNvPr id="3" name="Imagen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990725" cy="7239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f91f58-f782-4bb0-b901-83df7739887d}">
  <sheetPr>
    <tabColor rgb="FFFF0000"/>
  </sheetPr>
  <dimension ref="A1:D53"/>
  <sheetViews>
    <sheetView showGridLines="0" workbookViewId="0" topLeftCell="A1">
      <selection pane="topLeft" activeCell="G22" sqref="G22"/>
    </sheetView>
  </sheetViews>
  <sheetFormatPr defaultColWidth="11.424285714285714" defaultRowHeight="15" customHeight="1"/>
  <cols>
    <col min="1" max="1" width="2.7142857142857144" style="45" customWidth="1"/>
    <col min="2" max="2" width="76.42857142857143" style="45" customWidth="1"/>
    <col min="3" max="3" width="29.142857142857142" style="45" customWidth="1"/>
    <col min="4" max="4" width="26.714285714285715" style="45" customWidth="1"/>
    <col min="5" max="16384" width="11.428571428571429" style="45"/>
  </cols>
  <sheetData>
    <row r="1" spans="2:4" s="1" customFormat="1" ht="22.5" customHeight="1">
      <c r="B1" s="2" t="s">
        <v>0</v>
      </c>
      <c r="C1" s="2"/>
      <c r="D1" s="2"/>
    </row>
    <row r="2" spans="2:4" s="1" customFormat="1" ht="22.5" customHeight="1">
      <c r="B2" s="2" t="s">
        <v>1</v>
      </c>
      <c r="C2" s="2"/>
      <c r="D2" s="2"/>
    </row>
    <row r="3" spans="2:4" s="1" customFormat="1" ht="15.75" customHeight="1">
      <c r="B3" s="3" t="s">
        <v>2</v>
      </c>
      <c r="C3" s="3"/>
      <c r="D3" s="3"/>
    </row>
    <row r="4" spans="2:4" ht="5.25" customHeight="1">
      <c r="B4" s="4"/>
      <c r="C4" s="4"/>
      <c r="D4" s="4"/>
    </row>
    <row r="5" spans="2:4" s="5" customFormat="1" ht="15.75" customHeight="1">
      <c r="B5" s="6" t="s">
        <v>3</v>
      </c>
      <c r="C5" s="7" t="s">
        <v>4</v>
      </c>
      <c r="D5" s="7" t="s">
        <v>5</v>
      </c>
    </row>
    <row r="6" spans="2:4" s="5" customFormat="1" ht="15.75" customHeight="1">
      <c r="B6" s="8" t="s">
        <v>6</v>
      </c>
      <c r="C6" s="9"/>
      <c r="D6" s="9"/>
    </row>
    <row r="7" spans="2:4" s="10" customFormat="1" ht="15.75" customHeight="1">
      <c r="B7" s="11" t="s">
        <v>7</v>
      </c>
      <c r="C7" s="12"/>
      <c r="D7" s="13"/>
    </row>
    <row r="8" spans="2:4" s="10" customFormat="1" ht="15">
      <c r="B8" s="14" t="s">
        <v>8</v>
      </c>
      <c r="C8" s="15">
        <v>3472012.6100000003</v>
      </c>
      <c r="D8" s="15">
        <f t="shared" si="0" ref="D8:D29">SUM(C8)</f>
        <v>3472012.6100000003</v>
      </c>
    </row>
    <row r="9" spans="2:4" s="10" customFormat="1" ht="15">
      <c r="B9" s="14" t="s">
        <v>9</v>
      </c>
      <c r="C9" s="15">
        <v>3878637.0600000001</v>
      </c>
      <c r="D9" s="15">
        <f t="shared" si="0"/>
        <v>3878637.0600000001</v>
      </c>
    </row>
    <row r="10" spans="2:4" s="10" customFormat="1" ht="15">
      <c r="B10" s="14" t="s">
        <v>10</v>
      </c>
      <c r="C10" s="15">
        <v>626695.75</v>
      </c>
      <c r="D10" s="15">
        <f t="shared" si="0"/>
        <v>626695.75</v>
      </c>
    </row>
    <row r="11" spans="2:4" s="10" customFormat="1" ht="15">
      <c r="B11" s="14" t="s">
        <v>11</v>
      </c>
      <c r="C11" s="15">
        <v>523191.44999999995</v>
      </c>
      <c r="D11" s="15">
        <f t="shared" si="0"/>
        <v>523191.44999999995</v>
      </c>
    </row>
    <row r="12" spans="2:4" s="10" customFormat="1" ht="15">
      <c r="B12" s="14" t="s">
        <v>12</v>
      </c>
      <c r="C12" s="15">
        <v>7085512.0099999998</v>
      </c>
      <c r="D12" s="15">
        <f>C12</f>
        <v>7085512.0099999998</v>
      </c>
    </row>
    <row r="13" spans="2:4" s="10" customFormat="1" ht="15">
      <c r="B13" s="14" t="s">
        <v>13</v>
      </c>
      <c r="C13" s="15">
        <v>23359205.390000001</v>
      </c>
      <c r="D13" s="15">
        <f t="shared" si="0"/>
        <v>23359205.390000001</v>
      </c>
    </row>
    <row r="14" spans="2:4" s="10" customFormat="1" ht="15">
      <c r="B14" s="14" t="s">
        <v>14</v>
      </c>
      <c r="C14" s="15">
        <v>21884429.460000001</v>
      </c>
      <c r="D14" s="15">
        <f t="shared" si="0"/>
        <v>21884429.460000001</v>
      </c>
    </row>
    <row r="15" spans="2:4" s="10" customFormat="1" ht="15">
      <c r="B15" s="14" t="s">
        <v>15</v>
      </c>
      <c r="C15" s="15">
        <v>80192576.140000001</v>
      </c>
      <c r="D15" s="15">
        <f t="shared" si="0"/>
        <v>80192576.140000001</v>
      </c>
    </row>
    <row r="16" spans="2:4" s="10" customFormat="1" ht="15">
      <c r="B16" s="14" t="s">
        <v>16</v>
      </c>
      <c r="C16" s="15">
        <v>26218814.939999998</v>
      </c>
      <c r="D16" s="15">
        <f t="shared" si="0"/>
        <v>26218814.939999998</v>
      </c>
    </row>
    <row r="17" spans="2:4" s="10" customFormat="1" ht="15">
      <c r="B17" s="14" t="s">
        <v>17</v>
      </c>
      <c r="C17" s="15">
        <v>15856386.970000001</v>
      </c>
      <c r="D17" s="15">
        <f t="shared" si="0"/>
        <v>15856386.970000001</v>
      </c>
    </row>
    <row r="18" spans="2:4" s="10" customFormat="1" ht="15">
      <c r="B18" s="14" t="s">
        <v>18</v>
      </c>
      <c r="C18" s="15">
        <v>7720724.209999999</v>
      </c>
      <c r="D18" s="15">
        <f t="shared" si="0"/>
        <v>7720724.209999999</v>
      </c>
    </row>
    <row r="19" spans="2:4" s="10" customFormat="1" ht="15">
      <c r="B19" s="14" t="s">
        <v>19</v>
      </c>
      <c r="C19" s="15">
        <v>13322970.5</v>
      </c>
      <c r="D19" s="15">
        <f t="shared" si="0"/>
        <v>13322970.5</v>
      </c>
    </row>
    <row r="20" spans="2:4" s="10" customFormat="1" ht="15">
      <c r="B20" s="14" t="s">
        <v>20</v>
      </c>
      <c r="C20" s="15">
        <v>15360929.890000001</v>
      </c>
      <c r="D20" s="15">
        <f t="shared" si="0"/>
        <v>15360929.890000001</v>
      </c>
    </row>
    <row r="21" spans="2:4" s="10" customFormat="1" ht="15">
      <c r="B21" s="14" t="s">
        <v>21</v>
      </c>
      <c r="C21" s="15">
        <v>28310034.789999999</v>
      </c>
      <c r="D21" s="15">
        <f t="shared" si="0"/>
        <v>28310034.789999999</v>
      </c>
    </row>
    <row r="22" spans="2:4" s="10" customFormat="1" ht="15">
      <c r="B22" s="14" t="s">
        <v>22</v>
      </c>
      <c r="C22" s="15">
        <v>8437992.0399999991</v>
      </c>
      <c r="D22" s="15">
        <f t="shared" si="0"/>
        <v>8437992.0399999991</v>
      </c>
    </row>
    <row r="23" spans="2:4" s="10" customFormat="1" ht="15">
      <c r="B23" s="16" t="s">
        <v>23</v>
      </c>
      <c r="C23" s="15">
        <v>4988536.7999999998</v>
      </c>
      <c r="D23" s="15">
        <f t="shared" si="0"/>
        <v>4988536.7999999998</v>
      </c>
    </row>
    <row r="24" spans="2:4" s="10" customFormat="1" ht="15">
      <c r="B24" s="16" t="s">
        <v>24</v>
      </c>
      <c r="C24" s="15">
        <v>364808</v>
      </c>
      <c r="D24" s="15">
        <f t="shared" si="0"/>
        <v>364808</v>
      </c>
    </row>
    <row r="25" spans="2:4" s="10" customFormat="1" ht="15">
      <c r="B25" s="16" t="s">
        <v>25</v>
      </c>
      <c r="C25" s="15">
        <v>1315103</v>
      </c>
      <c r="D25" s="15">
        <f t="shared" si="0"/>
        <v>1315103</v>
      </c>
    </row>
    <row r="26" spans="2:4" s="10" customFormat="1" ht="15">
      <c r="B26" s="16" t="s">
        <v>26</v>
      </c>
      <c r="C26" s="15">
        <v>1089863.29</v>
      </c>
      <c r="D26" s="15">
        <f t="shared" si="0"/>
        <v>1089863.29</v>
      </c>
    </row>
    <row r="27" spans="2:4" s="10" customFormat="1" ht="15">
      <c r="B27" s="16" t="s">
        <v>27</v>
      </c>
      <c r="C27" s="15">
        <v>3837088</v>
      </c>
      <c r="D27" s="15">
        <f t="shared" si="0"/>
        <v>3837088</v>
      </c>
    </row>
    <row r="28" spans="2:4" s="10" customFormat="1" ht="15">
      <c r="B28" s="16" t="s">
        <v>28</v>
      </c>
      <c r="C28" s="15">
        <v>1856542.23</v>
      </c>
      <c r="D28" s="15">
        <f t="shared" si="0"/>
        <v>1856542.23</v>
      </c>
    </row>
    <row r="29" spans="2:4" s="10" customFormat="1" ht="15">
      <c r="B29" s="16" t="s">
        <v>29</v>
      </c>
      <c r="C29" s="15">
        <v>132748.77999999997</v>
      </c>
      <c r="D29" s="15">
        <f t="shared" si="0"/>
        <v>132748.77999999997</v>
      </c>
    </row>
    <row r="30" spans="1:4" s="10" customFormat="1" ht="15">
      <c r="A30" s="5"/>
      <c r="B30" s="17" t="s">
        <v>30</v>
      </c>
      <c r="C30" s="18">
        <f>SUM(C8:C29)</f>
        <v>269834803.30999994</v>
      </c>
      <c r="D30" s="18">
        <f>SUM(D8:D29)</f>
        <v>269834803.30999994</v>
      </c>
    </row>
    <row r="31" spans="1:4" s="5" customFormat="1" ht="16.5" customHeight="1">
      <c r="A31" s="10"/>
      <c r="B31" s="19" t="s">
        <v>31</v>
      </c>
      <c r="C31" s="20"/>
      <c r="D31" s="21"/>
    </row>
    <row r="32" spans="2:4" s="10" customFormat="1" ht="15">
      <c r="B32" s="22" t="s">
        <v>32</v>
      </c>
      <c r="C32" s="15">
        <v>4031049</v>
      </c>
      <c r="D32" s="23">
        <f>SUM(C32)</f>
        <v>4031049</v>
      </c>
    </row>
    <row r="33" spans="2:4" s="10" customFormat="1" ht="15">
      <c r="B33" s="22" t="s">
        <v>33</v>
      </c>
      <c r="C33" s="15">
        <v>2362379</v>
      </c>
      <c r="D33" s="23">
        <f t="shared" si="1" ref="D33:D40">SUM(C33)</f>
        <v>2362379</v>
      </c>
    </row>
    <row r="34" spans="2:4" s="10" customFormat="1" ht="15">
      <c r="B34" s="22" t="s">
        <v>34</v>
      </c>
      <c r="C34" s="15">
        <v>789305</v>
      </c>
      <c r="D34" s="23">
        <f t="shared" si="1"/>
        <v>789305</v>
      </c>
    </row>
    <row r="35" spans="2:4" s="10" customFormat="1" ht="15">
      <c r="B35" s="22" t="s">
        <v>35</v>
      </c>
      <c r="C35" s="15">
        <v>1597638</v>
      </c>
      <c r="D35" s="23">
        <f t="shared" si="1"/>
        <v>1597638</v>
      </c>
    </row>
    <row r="36" spans="2:4" s="10" customFormat="1" ht="15">
      <c r="B36" s="22" t="s">
        <v>36</v>
      </c>
      <c r="C36" s="15">
        <v>4008703</v>
      </c>
      <c r="D36" s="23">
        <f t="shared" si="1"/>
        <v>4008703</v>
      </c>
    </row>
    <row r="37" spans="2:4" s="10" customFormat="1" ht="15">
      <c r="B37" s="22" t="s">
        <v>37</v>
      </c>
      <c r="C37" s="15">
        <v>7835013</v>
      </c>
      <c r="D37" s="23">
        <f t="shared" si="1"/>
        <v>7835013</v>
      </c>
    </row>
    <row r="38" spans="2:4" s="10" customFormat="1" ht="15">
      <c r="B38" s="22" t="s">
        <v>38</v>
      </c>
      <c r="C38" s="15">
        <v>811540</v>
      </c>
      <c r="D38" s="23">
        <f t="shared" si="1"/>
        <v>811540</v>
      </c>
    </row>
    <row r="39" spans="2:4" s="10" customFormat="1" ht="15">
      <c r="B39" s="22" t="s">
        <v>39</v>
      </c>
      <c r="C39" s="15">
        <v>1804121</v>
      </c>
      <c r="D39" s="23">
        <f t="shared" si="1"/>
        <v>1804121</v>
      </c>
    </row>
    <row r="40" spans="2:4" s="10" customFormat="1" ht="15">
      <c r="B40" s="16" t="s">
        <v>40</v>
      </c>
      <c r="C40" s="15">
        <v>2505600</v>
      </c>
      <c r="D40" s="23">
        <f t="shared" si="1"/>
        <v>2505600</v>
      </c>
    </row>
    <row r="41" spans="2:4" s="10" customFormat="1" ht="15">
      <c r="B41" s="17" t="s">
        <v>41</v>
      </c>
      <c r="C41" s="24">
        <f>SUM(C32:C40)</f>
        <v>25745348</v>
      </c>
      <c r="D41" s="24">
        <f>SUM(D32:D40)</f>
        <v>25745348</v>
      </c>
    </row>
    <row r="42" spans="2:4" s="25" customFormat="1" ht="12" customHeight="1">
      <c r="B42" s="26"/>
      <c r="C42" s="27"/>
      <c r="D42" s="27"/>
    </row>
    <row r="43" spans="2:4" s="5" customFormat="1" ht="15.75" customHeight="1">
      <c r="B43" s="6" t="s">
        <v>42</v>
      </c>
      <c r="C43" s="7"/>
      <c r="D43" s="7"/>
    </row>
    <row r="44" spans="2:4" s="10" customFormat="1" ht="12.75" customHeight="1">
      <c r="B44" s="28"/>
      <c r="C44" s="15"/>
      <c r="D44" s="15"/>
    </row>
    <row r="45" spans="2:4" s="10" customFormat="1" ht="12.75" customHeight="1">
      <c r="B45" s="29" t="s">
        <v>43</v>
      </c>
      <c r="C45" s="30">
        <v>0</v>
      </c>
      <c r="D45" s="30">
        <v>0</v>
      </c>
    </row>
    <row r="46" spans="2:4" s="10" customFormat="1" ht="12" customHeight="1">
      <c r="B46" s="31"/>
      <c r="C46" s="32"/>
      <c r="D46" s="32"/>
    </row>
    <row r="47" spans="2:4" s="10" customFormat="1" ht="18.6" customHeight="1">
      <c r="B47" s="33" t="s">
        <v>44</v>
      </c>
      <c r="C47" s="34">
        <f>SUM(C30+C41)</f>
        <v>295580151.30999994</v>
      </c>
      <c r="D47" s="34">
        <f>SUM(D30+D41)</f>
        <v>295580151.30999994</v>
      </c>
    </row>
    <row r="48" spans="2:2" s="10" customFormat="1" ht="15">
      <c r="B48" s="35" t="s">
        <v>45</v>
      </c>
    </row>
    <row r="49" spans="1:4" s="10" customFormat="1" ht="5.25" customHeight="1">
      <c r="A49" s="36"/>
      <c r="C49" s="37"/>
      <c r="D49" s="36"/>
    </row>
    <row r="50" spans="1:4" s="36" customFormat="1" ht="15">
      <c r="A50" s="38"/>
      <c r="B50" s="39"/>
      <c r="C50" s="40"/>
      <c r="D50" s="41"/>
    </row>
    <row r="51" spans="2:3" s="38" customFormat="1" ht="15">
      <c r="B51" s="39"/>
      <c r="C51" s="40"/>
    </row>
    <row r="52" spans="1:4" s="38" customFormat="1" ht="15">
      <c r="A52" s="42"/>
      <c r="B52" s="43"/>
      <c r="C52" s="44"/>
      <c r="D52" s="43"/>
    </row>
    <row r="53" spans="1:4" s="42" customFormat="1" ht="23.25" customHeight="1">
      <c r="A53" s="45"/>
      <c r="B53" s="46"/>
      <c r="C53" s="47"/>
      <c r="D53" s="46"/>
    </row>
  </sheetData>
  <mergeCells count="5">
    <mergeCell ref="B1:D1"/>
    <mergeCell ref="B2:D2"/>
    <mergeCell ref="B3:D3"/>
    <mergeCell ref="B6:D6"/>
    <mergeCell ref="B7:D7"/>
  </mergeCells>
  <printOptions horizontalCentered="1"/>
  <pageMargins left="0.7086614173228347" right="0.7086614173228347" top="0.6692913385826772" bottom="0.3937007874015748" header="0.2755905511811024" footer="0.15748031496062992"/>
  <pageSetup orientation="landscape" scale="68" r:id="rId3"/>
  <headerFooter>
    <oddHeader>&amp;C&amp;"DIN Pro Bold,Negrita"PODER EJECUTIVO
DEL ESTADO DE TAMAULIPAS&amp;"-,Normal"
&amp;G</oddHeader>
    <oddFooter>&amp;C&amp;G
&amp;"DIN Pro Bold,Negrita"Presupuestaria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intereses de la deuda 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