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Gtos Categoria Programatica" sheetId="2" r:id="rId3"/>
  </sheets>
  <definedNames>
    <definedName name="______________________bd2" localSheetId="0">#REF!</definedName>
    <definedName name="_____________________bd2" localSheetId="0">#REF!</definedName>
    <definedName name="____________________bd2" localSheetId="0">#REF!</definedName>
    <definedName name="A_IMPRESIÓN_IM" localSheetId="0">#REF!</definedName>
    <definedName name="aa" localSheetId="0">#REF!</definedName>
    <definedName name="_xlnm.Print_Area" localSheetId="0">'Gtos Categoria Programatica'!$A$1:$G$60</definedName>
    <definedName name="AS" localSheetId="0">#REF!</definedName>
    <definedName name="ASASA" localSheetId="0">#REF!</definedName>
    <definedName name="_xlnm.Database" localSheetId="0">#REF!</definedName>
    <definedName name="clas" localSheetId="0">#REF!</definedName>
    <definedName name="_xlnm.Print_Titles" localSheetId="0">'Gtos Categoria Programatica'!$1:$7</definedName>
    <definedName name="q" localSheetId="0">#REF!</definedName>
    <definedName name="T" localSheetId="0">#REF!</definedName>
    <definedName name="VANESSA" localSheetId="0">#REF!</definedName>
    <definedName name="VANESSA13" localSheetId="0">#REF!</definedName>
    <definedName name="VARIO" localSheetId="0">#REF!</definedName>
    <definedName name="Z_65B94904_9918_453B_8D4A_5E3642501900_.wvu.PrintTitles" localSheetId="0" hidden="1">'Gtos Categoria Programatica'!$1:$6</definedName>
    <definedName name="Z_6C3CDF40_0DC3_41F2_A664_8DBE6D169CDC_.wvu.PrintTitles" localSheetId="0" hidden="1">'Gtos Categoria Programatica'!$1:$6</definedName>
  </definedNames>
  <calcPr fullCalcOnLoad="1"/>
</workbook>
</file>

<file path=xl/calcChain.xml><?xml version="1.0" encoding="utf-8"?>
<calcChain xmlns="http://schemas.openxmlformats.org/spreadsheetml/2006/main">
  <c r="G46" i="2" l="1"/>
</calcChain>
</file>

<file path=xl/sharedStrings.xml><?xml version="1.0" encoding="utf-8"?>
<sst xmlns="http://schemas.openxmlformats.org/spreadsheetml/2006/main" count="44" uniqueCount="44">
  <si>
    <t>Gastos por Categoria Programática</t>
  </si>
  <si>
    <t>Del 1 de Enero al 31 de Marzo de 2022</t>
  </si>
  <si>
    <t>(Cifras en Pesos)</t>
  </si>
  <si>
    <t xml:space="preserve">Concepto </t>
  </si>
  <si>
    <t>Egresos</t>
  </si>
  <si>
    <t>Subejercicio</t>
  </si>
  <si>
    <t>Aprobado</t>
  </si>
  <si>
    <t>Ampliaciones/ (Reducciones)</t>
  </si>
  <si>
    <t>Modificado</t>
  </si>
  <si>
    <t>Devengado</t>
  </si>
  <si>
    <t>Pagado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</si>
  <si>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</si>
  <si>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</si>
  <si>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</si>
  <si>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</si>
  <si>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</si>
  <si>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</si>
  <si>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</si>
  <si>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</si>
  <si>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</si>
  <si>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</si>
  <si>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</si>
  <si>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</si>
  <si>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</si>
  <si>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</si>
  <si>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</si>
  <si>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</si>
  <si>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</si>
  <si>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</si>
  <si>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</si>
  <si>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</si>
  <si>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</si>
  <si>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</si>
  <si>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</si>
  <si>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</si>
  <si>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</si>
  <si>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</si>
  <si>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</si>
  <si>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</si>
  <si>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</si>
  <si>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</si>
  <si>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Total general</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</si>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</sst>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2">
    <numFmt numFmtId="177" formatCode="_-* #,##0.00_-;\-* #,##0.00_-;_-* &quot;-&quot;??_-;_-@_-"/>
    <numFmt numFmtId="178" formatCode="0_ ;\-0\ "/>
  </numFmts>
  <fonts count="11">
    <font>
      <sz val="10"/>
      <color theme="1"/>
      <name val="Arial"/>
      <family val="2"/>
    </font>
    <font>
      <sz val="11"/>
      <color theme="1"/>
      <name val="Calibri"/>
      <family val="2"/>
      <scheme val="minor"/>
    </font>
    <font>
      <sz val="8"/>
      <color theme="1"/>
      <name val="DINPro-Regular"/>
      <family val="3"/>
    </font>
    <font>
      <sz val="11"/>
      <color theme="1"/>
      <name val="Helvetica"/>
      <family val="2"/>
    </font>
    <font>
      <b/>
      <sz val="10"/>
      <color theme="1"/>
      <name val="DINPro-Regular"/>
      <family val="3"/>
    </font>
    <font>
      <sz val="10"/>
      <color theme="1"/>
      <name val="DINPro-Regular"/>
      <family val="3"/>
    </font>
    <font>
      <sz val="10"/>
      <color theme="1"/>
      <name val="Helvetica"/>
      <family val="2"/>
    </font>
    <font>
      <b/>
      <sz val="10"/>
      <color theme="0"/>
      <name val="DINPro-Regular"/>
      <family val="3"/>
    </font>
    <font>
      <b/>
      <sz val="8"/>
      <name val="DIN Pro Bold"/>
      <family val="2"/>
    </font>
    <font>
      <b/>
      <sz val="10"/>
      <name val="DIN Pro Bold"/>
      <family val="2"/>
    </font>
    <font>
      <sz val="10"/>
      <name val="HelveticaNeueLT Std"/>
      <family val="2"/>
    </font>
  </fonts>
  <fills count="6">
    <fill>
      <patternFill patternType="none"/>
    </fill>
    <fill>
      <patternFill patternType="gray125"/>
    </fill>
    <fill>
      <patternFill patternType="solid">
        <fgColor rgb="FF0064A7"/>
        <bgColor indexed="64"/>
      </patternFill>
    </fill>
    <fill>
      <patternFill patternType="solid">
        <fgColor theme="0" tint="-0.04997999966144562"/>
        <bgColor indexed="64"/>
      </patternFill>
    </fill>
    <fill>
      <patternFill patternType="solid">
        <fgColor theme="0"/>
        <bgColor indexed="64"/>
      </patternFill>
    </fill>
    <fill>
      <patternFill patternType="solid">
        <fgColor theme="0" tint="-0.1499900072813034"/>
        <bgColor indexed="64"/>
      </patternFill>
    </fill>
  </fills>
  <borders count="11">
    <border>
      <left/>
      <right/>
      <top/>
      <bottom/>
      <diagonal/>
    </border>
    <border>
      <left style="thin">
        <color auto="1"/>
      </left>
      <right/>
      <top style="thin">
        <color auto="1"/>
      </top>
      <bottom style="thin">
        <color rgb="FFBFBFBF"/>
      </bottom>
    </border>
    <border>
      <left style="thin">
        <color auto="1"/>
      </left>
      <right style="thin">
        <color rgb="FFBFBFBF"/>
      </right>
      <top style="thin">
        <color auto="1"/>
      </top>
      <bottom style="thin">
        <color auto="1"/>
      </bottom>
    </border>
    <border>
      <left style="thin">
        <color rgb="FFBFBFBF"/>
      </left>
      <right style="thin">
        <color rgb="FFBFBFBF"/>
      </right>
      <top style="thin">
        <color auto="1"/>
      </top>
      <bottom style="thin">
        <color auto="1"/>
      </bottom>
    </border>
    <border>
      <left style="thin">
        <color rgb="FFBFBFBF"/>
      </left>
      <right/>
      <top style="thin">
        <color auto="1"/>
      </top>
      <bottom style="thin">
        <color auto="1"/>
      </bottom>
    </border>
    <border>
      <left style="thin">
        <color auto="1"/>
      </left>
      <right style="thin">
        <color auto="1"/>
      </right>
      <top style="thin">
        <color auto="1"/>
      </top>
      <bottom style="thin">
        <color auto="1"/>
      </bottom>
    </border>
    <border>
      <left style="thin">
        <color auto="1"/>
      </left>
      <right/>
      <top style="thin">
        <color rgb="FFBFBFBF"/>
      </top>
      <bottom style="thin">
        <color auto="1"/>
      </bottom>
    </border>
    <border>
      <left style="thin">
        <color auto="1"/>
      </left>
      <right/>
      <top style="thin">
        <color auto="1"/>
      </top>
      <bottom style="thin">
        <color auto="1"/>
      </bottom>
    </border>
    <border>
      <left style="thin">
        <color auto="1"/>
      </left>
      <right/>
      <top/>
      <bottom/>
    </border>
    <border>
      <left style="thin">
        <color auto="1"/>
      </left>
      <right style="thin">
        <color auto="1"/>
      </right>
      <top/>
      <bottom/>
    </border>
    <border>
      <left style="thin">
        <color auto="1"/>
      </left>
      <right style="thin">
        <color auto="1"/>
      </right>
      <top/>
      <bottom style="thin">
        <color auto="1"/>
      </bottom>
    </border>
  </borders>
  <cellStyleXfs count="21">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7" fontId="0" fillId="0" borderId="0" applyFont="0" applyFill="0" applyBorder="0" applyAlignment="0" applyProtection="0"/>
  </cellStyleXfs>
  <cellXfs count="50">
    <xf numFmtId="0" fontId="0" fillId="0" borderId="0" xfId="0"/>
    <xf numFmtId="0" fontId="10" fillId="0" borderId="0" xfId="0" applyFont="1" applyBorder="1"/>
    <xf numFmtId="178" fontId="9" fillId="0" borderId="0" xfId="20" applyNumberFormat="1" applyFont="1" applyFill="1" applyBorder="1" applyAlignment="1" applyProtection="1">
      <alignment horizontal="center" vertical="center"/>
      <protection/>
    </xf>
    <xf numFmtId="178" fontId="8" fillId="0" borderId="0" xfId="20" applyNumberFormat="1" applyFont="1" applyFill="1" applyBorder="1" applyAlignment="1" applyProtection="1">
      <alignment horizontal="center" vertical="center"/>
      <protection/>
    </xf>
    <xf numFmtId="0" fontId="5" fillId="0" borderId="0" xfId="0" applyFont="1"/>
    <xf numFmtId="0" fontId="7" fillId="2" borderId="1" xfId="0" applyFont="1" applyFill="1" applyBorder="1" applyAlignment="1">
      <alignment horizontal="center" vertical="center"/>
    </xf>
    <xf numFmtId="37" fontId="7" fillId="2" borderId="2" xfId="20" applyNumberFormat="1" applyFont="1" applyFill="1" applyBorder="1" applyAlignment="1" applyProtection="1">
      <alignment horizontal="center"/>
      <protection/>
    </xf>
    <xf numFmtId="37" fontId="7" fillId="2" borderId="3" xfId="20" applyNumberFormat="1" applyFont="1" applyFill="1" applyBorder="1" applyAlignment="1" applyProtection="1">
      <alignment horizontal="center"/>
      <protection/>
    </xf>
    <xf numFmtId="37" fontId="7" fillId="2" borderId="4" xfId="20" applyNumberFormat="1" applyFont="1" applyFill="1" applyBorder="1" applyAlignment="1" applyProtection="1">
      <alignment horizontal="center"/>
      <protection/>
    </xf>
    <xf numFmtId="37" fontId="7" fillId="2" borderId="5" xfId="20" applyNumberFormat="1" applyFont="1" applyFill="1" applyBorder="1" applyAlignment="1" applyProtection="1">
      <alignment horizontal="center" vertical="center" wrapText="1"/>
      <protection/>
    </xf>
    <xf numFmtId="0" fontId="7" fillId="2" borderId="6" xfId="0" applyFont="1" applyFill="1" applyBorder="1" applyAlignment="1">
      <alignment horizontal="center" vertical="center"/>
    </xf>
    <xf numFmtId="37" fontId="7" fillId="2" borderId="5" xfId="20" applyNumberFormat="1" applyFont="1" applyFill="1" applyBorder="1" applyAlignment="1" applyProtection="1">
      <alignment horizontal="center" vertical="center"/>
      <protection/>
    </xf>
    <xf numFmtId="37" fontId="7" fillId="2" borderId="5" xfId="20" applyNumberFormat="1" applyFont="1" applyFill="1" applyBorder="1" applyAlignment="1" applyProtection="1">
      <alignment horizontal="center" wrapText="1"/>
      <protection/>
    </xf>
    <xf numFmtId="37" fontId="7" fillId="2" borderId="7" xfId="20" applyNumberFormat="1" applyFont="1" applyFill="1" applyBorder="1" applyAlignment="1" applyProtection="1">
      <alignment horizontal="center" vertical="center"/>
      <protection/>
    </xf>
    <xf numFmtId="0" fontId="6" fillId="0" borderId="0" xfId="0" applyFont="1"/>
    <xf numFmtId="0" fontId="6" fillId="0" borderId="8" xfId="0" applyFont="1" applyBorder="1"/>
    <xf numFmtId="0" fontId="6" fillId="0" borderId="0" xfId="0" applyFont="1" applyBorder="1"/>
    <xf numFmtId="0" fontId="4" fillId="0" borderId="0" xfId="0" applyFont="1" applyAlignment="1">
      <alignment vertical="center"/>
    </xf>
    <xf numFmtId="0" fontId="4" fillId="3" borderId="7" xfId="0" applyFont="1" applyFill="1" applyBorder="1" applyAlignment="1">
      <alignment vertical="center" wrapText="1"/>
    </xf>
    <xf numFmtId="3" fontId="4" fillId="3" borderId="5" xfId="0" applyNumberFormat="1" applyFont="1" applyFill="1" applyBorder="1" applyAlignment="1">
      <alignment vertical="center"/>
    </xf>
    <xf numFmtId="0" fontId="6" fillId="0" borderId="0" xfId="0" applyFont="1" applyAlignment="1">
      <alignment vertical="center"/>
    </xf>
    <xf numFmtId="0" fontId="6" fillId="4" borderId="9" xfId="0" applyFont="1" applyFill="1" applyBorder="1" applyAlignment="1">
      <alignment horizontal="left" vertical="center"/>
    </xf>
    <xf numFmtId="3" fontId="6" fillId="0" borderId="9" xfId="0" applyNumberFormat="1" applyFont="1" applyBorder="1" applyAlignment="1">
      <alignment vertical="center"/>
    </xf>
    <xf numFmtId="0" fontId="5" fillId="0" borderId="0" xfId="0" applyFont="1" applyAlignment="1">
      <alignment vertical="center"/>
    </xf>
    <xf numFmtId="0" fontId="4" fillId="0" borderId="9" xfId="0" applyFont="1" applyFill="1" applyBorder="1" applyAlignment="1">
      <alignment horizontal="left" vertical="center" wrapText="1" indent="2"/>
    </xf>
    <xf numFmtId="3" fontId="4" fillId="0" borderId="9" xfId="0" applyNumberFormat="1" applyFont="1" applyBorder="1" applyAlignment="1">
      <alignment vertical="center"/>
    </xf>
    <xf numFmtId="0" fontId="5" fillId="0" borderId="9" xfId="0" applyFont="1" applyFill="1" applyBorder="1" applyAlignment="1">
      <alignment horizontal="left" vertical="center" wrapText="1" indent="5"/>
    </xf>
    <xf numFmtId="3" fontId="5" fillId="0" borderId="9" xfId="20" applyNumberFormat="1" applyFont="1" applyBorder="1" applyAlignment="1">
      <alignment vertical="center"/>
    </xf>
    <xf numFmtId="3" fontId="5" fillId="0" borderId="9" xfId="0" applyNumberFormat="1" applyFont="1" applyBorder="1" applyAlignment="1">
      <alignment vertical="center"/>
    </xf>
    <xf numFmtId="0" fontId="5" fillId="4" borderId="9" xfId="0" applyFont="1" applyFill="1" applyBorder="1" applyAlignment="1">
      <alignment horizontal="left" vertical="center"/>
    </xf>
    <xf numFmtId="0" fontId="5" fillId="4" borderId="10" xfId="0" applyFont="1" applyFill="1" applyBorder="1" applyAlignment="1">
      <alignment horizontal="left" vertical="center"/>
    </xf>
    <xf numFmtId="3" fontId="5" fillId="0" borderId="10" xfId="0" applyNumberFormat="1" applyFont="1" applyBorder="1" applyAlignment="1">
      <alignment vertical="center"/>
    </xf>
    <xf numFmtId="0" fontId="5" fillId="4" borderId="9" xfId="0" applyFont="1" applyFill="1" applyBorder="1" applyAlignment="1">
      <alignment horizontal="left" vertical="center" indent="1"/>
    </xf>
    <xf numFmtId="0" fontId="5" fillId="0" borderId="0" xfId="0" applyFont="1" applyFill="1" applyAlignment="1">
      <alignment vertical="center"/>
    </xf>
    <xf numFmtId="0" fontId="5" fillId="0" borderId="9" xfId="0" applyFont="1" applyFill="1" applyBorder="1" applyAlignment="1">
      <alignment vertical="center" wrapText="1"/>
    </xf>
    <xf numFmtId="3" fontId="5" fillId="0" borderId="9" xfId="20" applyNumberFormat="1" applyFont="1" applyFill="1" applyBorder="1" applyAlignment="1">
      <alignment vertical="center"/>
    </xf>
    <xf numFmtId="3" fontId="5" fillId="0" borderId="9" xfId="0" applyNumberFormat="1" applyFont="1" applyFill="1" applyBorder="1" applyAlignment="1">
      <alignment vertical="center"/>
    </xf>
    <xf numFmtId="0" fontId="5" fillId="0" borderId="9" xfId="0" applyFont="1" applyFill="1" applyBorder="1" applyAlignment="1">
      <alignment horizontal="left" vertical="center"/>
    </xf>
    <xf numFmtId="0" fontId="5" fillId="0" borderId="9" xfId="0" applyFont="1" applyBorder="1"/>
    <xf numFmtId="3" fontId="5" fillId="0" borderId="9" xfId="0" applyNumberFormat="1" applyFont="1" applyBorder="1"/>
    <xf numFmtId="0" fontId="4" fillId="5" borderId="5" xfId="0" applyFont="1" applyFill="1" applyBorder="1" applyAlignment="1">
      <alignment vertical="center"/>
    </xf>
    <xf numFmtId="3" fontId="4" fillId="5" borderId="5" xfId="20" applyNumberFormat="1" applyFont="1" applyFill="1" applyBorder="1" applyAlignment="1">
      <alignment vertical="center"/>
    </xf>
    <xf numFmtId="0" fontId="3" fillId="0" borderId="0" xfId="0" applyFont="1"/>
    <xf numFmtId="0" fontId="2" fillId="0" borderId="0" xfId="0" applyFont="1" applyAlignment="1">
      <alignment horizontal="left" vertical="center" wrapText="1"/>
    </xf>
    <xf numFmtId="0" fontId="1" fillId="0" borderId="0" xfId="0"/>
    <xf numFmtId="0" fontId="2" fillId="0" borderId="0" xfId="0" applyFont="1" applyFill="1" applyBorder="1" applyAlignment="1" applyProtection="1">
      <alignment vertical="center"/>
      <protection/>
    </xf>
    <xf numFmtId="3" fontId="1" fillId="0" borderId="0" xfId="0" applyNumberFormat="1" applyFont="1"/>
    <xf numFmtId="177" fontId="1" fillId="0" borderId="0" xfId="20" applyFont="1"/>
    <xf numFmtId="177" fontId="1" fillId="0" borderId="0" xfId="0" applyNumberFormat="1" applyFont="1"/>
    <xf numFmtId="0" fontId="1" fillId="0" borderId="0" xfId="0" applyFont="1"/>
  </cellXfs>
  <cellStyles count="6">
    <cellStyle name="Normal" xfId="0" builtinId="0"/>
    <cellStyle name="Percent" xfId="15" builtinId="5"/>
    <cellStyle name="Currency" xfId="16" builtinId="4"/>
    <cellStyle name="Currency [0]" xfId="17" builtinId="7"/>
    <cellStyle name="Comma" xfId="18" builtinId="3"/>
    <cellStyle name="Comma [0]" xfId="19" builtinId="6"/>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2"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0</xdr:col>
      <xdr:colOff>1104900</xdr:colOff>
      <xdr:row>55</xdr:row>
      <xdr:rowOff>152400</xdr:rowOff>
    </xdr:from>
    <xdr:ext cx="3095625" cy="571500"/>
    <xdr:sp>
      <xdr:nvSpPr>
        <xdr:cNvPr id="1" name="7 CuadroTexto"/>
        <xdr:cNvSpPr txBox="1"/>
      </xdr:nvSpPr>
      <xdr:spPr>
        <a:xfrm>
          <a:off x="1104900" y="13963650"/>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María de Lourdes Arteaga Reyna</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Secretaria de Finanzas</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twoCellAnchor editAs="oneCell">
    <xdr:from>
      <xdr:col>0</xdr:col>
      <xdr:colOff>517260</xdr:colOff>
      <xdr:row>0</xdr:row>
      <xdr:rowOff>78054</xdr:rowOff>
    </xdr:from>
    <xdr:to>
      <xdr:col>0</xdr:col>
      <xdr:colOff>2510825</xdr:colOff>
      <xdr:row>3</xdr:row>
      <xdr:rowOff>12241</xdr:rowOff>
    </xdr:to>
    <xdr:pic>
      <xdr:nvPicPr>
        <xdr:cNvPr id="2" name="Imagen 2"/>
        <xdr:cNvPicPr>
          <a:picLocks/>
        </xdr:cNvPicPr>
      </xdr:nvPicPr>
      <xdr:blipFill>
        <a:blip r:embed="rId1"/>
        <a:stretch>
          <a:fillRect/>
        </a:stretch>
      </xdr:blipFill>
      <xdr:spPr>
        <a:xfrm>
          <a:off x="514350" y="76200"/>
          <a:ext cx="1990725" cy="733425"/>
        </a:xfrm>
        <a:prstGeom prst="rect"/>
      </xdr:spPr>
    </xdr:pic>
    <xdr:clientData/>
  </xdr:twoCellAnchor>
  <xdr:oneCellAnchor>
    <xdr:from>
      <xdr:col>3</xdr:col>
      <xdr:colOff>390525</xdr:colOff>
      <xdr:row>55</xdr:row>
      <xdr:rowOff>180975</xdr:rowOff>
    </xdr:from>
    <xdr:ext cx="3095625" cy="571500"/>
    <xdr:sp>
      <xdr:nvSpPr>
        <xdr:cNvPr id="3" name="7 CuadroTexto"/>
        <xdr:cNvSpPr txBox="1"/>
      </xdr:nvSpPr>
      <xdr:spPr>
        <a:xfrm>
          <a:off x="7124700" y="13992225"/>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Luis Horacio Treviño Saenz</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Director  de Planeación</a:t>
          </a:r>
          <a:r>
            <a:rPr lang="es-MX" sz="1000" b="0" i="0" baseline="0">
              <a:solidFill>
                <a:srgbClr val="000000"/>
              </a:solidFill>
              <a:effectLst/>
              <a:latin typeface="DIN Pro Medium" panose="020B0604020101020102" pitchFamily="34" charset="0"/>
              <a:ea typeface="+mn-ea"/>
              <a:cs typeface="DIN Pro Medium" panose="020B0604020101020102" pitchFamily="34" charset="0"/>
            </a:rPr>
            <a:t> y Control Hacendario</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3"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7d6cc24-1344-4c21-b0f9-1a6471c55ea1}">
  <sheetPr>
    <tabColor theme="1"/>
  </sheetPr>
  <dimension ref="A1:G67"/>
  <sheetViews>
    <sheetView showGridLines="0" workbookViewId="0" topLeftCell="A28">
      <selection pane="topLeft" activeCell="I45" sqref="I45"/>
    </sheetView>
  </sheetViews>
  <sheetFormatPr defaultColWidth="11.424285714285714" defaultRowHeight="15" customHeight="1"/>
  <cols>
    <col min="1" max="1" width="61.285714285714285" style="49" customWidth="1"/>
    <col min="2" max="7" width="19.857142857142858" style="49" customWidth="1"/>
    <col min="8" max="16384" width="11.428571428571429" style="49"/>
  </cols>
  <sheetData>
    <row r="1" spans="1:7" s="1" customFormat="1" ht="21" customHeight="1">
      <c r="A1" s="2" t="s">
        <v>0</v>
      </c>
      <c r="B1" s="2"/>
      <c r="C1" s="2"/>
      <c r="D1" s="2"/>
      <c r="E1" s="2"/>
      <c r="F1" s="2"/>
      <c r="G1" s="2"/>
    </row>
    <row r="2" spans="1:7" s="1" customFormat="1" ht="21" customHeight="1">
      <c r="A2" s="2" t="s">
        <v>1</v>
      </c>
      <c r="B2" s="2"/>
      <c r="C2" s="2"/>
      <c r="D2" s="2"/>
      <c r="E2" s="2"/>
      <c r="F2" s="2"/>
      <c r="G2" s="2"/>
    </row>
    <row r="3" spans="1:7" s="1" customFormat="1" ht="21" customHeight="1">
      <c r="A3" s="3" t="s">
        <v>2</v>
      </c>
      <c r="B3" s="3"/>
      <c r="C3" s="3"/>
      <c r="D3" s="3"/>
      <c r="E3" s="3"/>
      <c r="F3" s="3"/>
      <c r="G3" s="3"/>
    </row>
    <row r="4" ht="9.95" customHeight="1"/>
    <row r="5" spans="1:7" s="4" customFormat="1" ht="14.25">
      <c r="A5" s="5" t="s">
        <v>3</v>
      </c>
      <c r="B5" s="6" t="s">
        <v>4</v>
      </c>
      <c r="C5" s="7"/>
      <c r="D5" s="7"/>
      <c r="E5" s="7"/>
      <c r="F5" s="8"/>
      <c r="G5" s="9" t="s">
        <v>5</v>
      </c>
    </row>
    <row r="6" spans="1:7" s="4" customFormat="1" ht="28.5">
      <c r="A6" s="10"/>
      <c r="B6" s="11" t="s">
        <v>6</v>
      </c>
      <c r="C6" s="12" t="s">
        <v>7</v>
      </c>
      <c r="D6" s="11" t="s">
        <v>8</v>
      </c>
      <c r="E6" s="11" t="s">
        <v>9</v>
      </c>
      <c r="F6" s="13" t="s">
        <v>10</v>
      </c>
      <c r="G6" s="9"/>
    </row>
    <row r="7" spans="1:7" s="14" customFormat="1" ht="8.1" customHeight="1">
      <c r="A7" s="15"/>
      <c r="B7" s="16"/>
      <c r="C7" s="16"/>
      <c r="D7" s="16"/>
      <c r="E7" s="16"/>
      <c r="F7" s="16"/>
      <c r="G7" s="16"/>
    </row>
    <row r="8" spans="1:7" s="17" customFormat="1" ht="24.95" customHeight="1">
      <c r="A8" s="18" t="s">
        <v>11</v>
      </c>
      <c r="B8" s="19">
        <f>B10+B13+B23+B28+B31+B37</f>
        <v>55716767906.920021</v>
      </c>
      <c r="C8" s="19">
        <f t="shared" si="0" ref="C8:G8">C10+C13+C23+C28+C31+C37</f>
        <v>4222317572.9500165</v>
      </c>
      <c r="D8" s="19">
        <f t="shared" si="0"/>
        <v>59939085479.870026</v>
      </c>
      <c r="E8" s="19">
        <f t="shared" si="0"/>
        <v>14877114517.040005</v>
      </c>
      <c r="F8" s="19">
        <f t="shared" si="0"/>
        <v>14474051296.330008</v>
      </c>
      <c r="G8" s="19">
        <f t="shared" si="0"/>
        <v>45061970962.830032</v>
      </c>
    </row>
    <row r="9" spans="1:7" s="20" customFormat="1" ht="8.1" customHeight="1">
      <c r="A9" s="21"/>
      <c r="B9" s="22"/>
      <c r="C9" s="22"/>
      <c r="D9" s="22"/>
      <c r="E9" s="22"/>
      <c r="F9" s="22"/>
      <c r="G9" s="22"/>
    </row>
    <row r="10" spans="1:7" s="23" customFormat="1" ht="24.95" customHeight="1">
      <c r="A10" s="24" t="s">
        <v>12</v>
      </c>
      <c r="B10" s="25">
        <f>SUM(B11:B12)</f>
        <v>840980681.11000001</v>
      </c>
      <c r="C10" s="25">
        <f t="shared" si="1" ref="C10:G10">SUM(C11:C12)</f>
        <v>190291425.09000009</v>
      </c>
      <c r="D10" s="25">
        <f t="shared" si="1"/>
        <v>1031272106.2</v>
      </c>
      <c r="E10" s="25">
        <f t="shared" si="1"/>
        <v>349115694.90000021</v>
      </c>
      <c r="F10" s="25">
        <f t="shared" si="1"/>
        <v>323489289.61000025</v>
      </c>
      <c r="G10" s="25">
        <f t="shared" si="1"/>
        <v>682156411.29999995</v>
      </c>
    </row>
    <row r="11" spans="1:7" s="23" customFormat="1" ht="24.95" customHeight="1">
      <c r="A11" s="26" t="s">
        <v>13</v>
      </c>
      <c r="B11" s="27">
        <v>771913447.25</v>
      </c>
      <c r="C11" s="27">
        <f>D11-B11</f>
        <v>60340230.850000143</v>
      </c>
      <c r="D11" s="27">
        <v>832253678.10000014</v>
      </c>
      <c r="E11" s="27">
        <v>303465462.21000022</v>
      </c>
      <c r="F11" s="27">
        <v>282607504.32000023</v>
      </c>
      <c r="G11" s="28">
        <f>D11-E11</f>
        <v>528788215.88999993</v>
      </c>
    </row>
    <row r="12" spans="1:7" s="23" customFormat="1" ht="24.95" customHeight="1">
      <c r="A12" s="26" t="s">
        <v>14</v>
      </c>
      <c r="B12" s="27">
        <v>69067233.859999999</v>
      </c>
      <c r="C12" s="27">
        <f>D12-B12</f>
        <v>129951194.23999996</v>
      </c>
      <c r="D12" s="27">
        <v>199018428.09999996</v>
      </c>
      <c r="E12" s="27">
        <v>45650232.690000013</v>
      </c>
      <c r="F12" s="27">
        <v>40881785.290000007</v>
      </c>
      <c r="G12" s="28">
        <f>D12-E12</f>
        <v>153368195.40999997</v>
      </c>
    </row>
    <row r="13" spans="1:7" s="17" customFormat="1" ht="24.95" customHeight="1">
      <c r="A13" s="24" t="s">
        <v>15</v>
      </c>
      <c r="B13" s="25">
        <f>SUM(B14:B21)</f>
        <v>47343055535.050011</v>
      </c>
      <c r="C13" s="25">
        <f t="shared" si="2" ref="C13:G13">SUM(C14:C21)</f>
        <v>4047968328.6100159</v>
      </c>
      <c r="D13" s="25">
        <f t="shared" si="2"/>
        <v>51391023863.660027</v>
      </c>
      <c r="E13" s="25">
        <f t="shared" si="2"/>
        <v>12718460735.840004</v>
      </c>
      <c r="F13" s="25">
        <f t="shared" si="2"/>
        <v>12364605582.540007</v>
      </c>
      <c r="G13" s="25">
        <f t="shared" si="2"/>
        <v>38672563127.820023</v>
      </c>
    </row>
    <row r="14" spans="1:7" s="23" customFormat="1" ht="24.95" customHeight="1">
      <c r="A14" s="26" t="s">
        <v>16</v>
      </c>
      <c r="B14" s="27">
        <v>34443318575.12999</v>
      </c>
      <c r="C14" s="27">
        <f>D14-B14</f>
        <v>1176022751.6400146</v>
      </c>
      <c r="D14" s="27">
        <v>35619341326.770004</v>
      </c>
      <c r="E14" s="27">
        <v>9227798642.2600021</v>
      </c>
      <c r="F14" s="27">
        <v>9150088889.5400028</v>
      </c>
      <c r="G14" s="28">
        <f t="shared" si="3" ref="G14:G21">D14-E14</f>
        <v>26391542684.510002</v>
      </c>
    </row>
    <row r="15" spans="1:7" s="23" customFormat="1" ht="24.95" customHeight="1">
      <c r="A15" s="26" t="s">
        <v>17</v>
      </c>
      <c r="B15" s="27"/>
      <c r="C15" s="27"/>
      <c r="D15" s="27"/>
      <c r="E15" s="27"/>
      <c r="F15" s="27"/>
      <c r="G15" s="28">
        <f t="shared" si="3"/>
        <v>0</v>
      </c>
    </row>
    <row r="16" spans="1:7" s="23" customFormat="1" ht="24.95" customHeight="1">
      <c r="A16" s="26" t="s">
        <v>18</v>
      </c>
      <c r="B16" s="27">
        <v>8258645310.4900217</v>
      </c>
      <c r="C16" s="27">
        <f t="shared" si="4" ref="C16:C18">D16-B16</f>
        <v>842364823.78999805</v>
      </c>
      <c r="D16" s="27">
        <v>9101010134.2800198</v>
      </c>
      <c r="E16" s="27">
        <v>1935124719.6900015</v>
      </c>
      <c r="F16" s="27">
        <v>1778782475.9500027</v>
      </c>
      <c r="G16" s="28">
        <f t="shared" si="3"/>
        <v>7165885414.5900183</v>
      </c>
    </row>
    <row r="17" spans="1:7" s="23" customFormat="1" ht="24.95" customHeight="1">
      <c r="A17" s="26" t="s">
        <v>19</v>
      </c>
      <c r="B17" s="27">
        <v>10818683.220000001</v>
      </c>
      <c r="C17" s="27">
        <f t="shared" si="4"/>
        <v>21743527.520000011</v>
      </c>
      <c r="D17" s="27">
        <v>32562210.74000001</v>
      </c>
      <c r="E17" s="27">
        <v>17602989.760000005</v>
      </c>
      <c r="F17" s="27">
        <v>17513326.950000007</v>
      </c>
      <c r="G17" s="28">
        <f t="shared" si="3"/>
        <v>14959220.980000004</v>
      </c>
    </row>
    <row r="18" spans="1:7" s="23" customFormat="1" ht="24.95" customHeight="1">
      <c r="A18" s="26" t="s">
        <v>20</v>
      </c>
      <c r="B18" s="27">
        <v>125575197.68999998</v>
      </c>
      <c r="C18" s="27">
        <f t="shared" si="4"/>
        <v>37910215.850000158</v>
      </c>
      <c r="D18" s="27">
        <v>163485413.54000014</v>
      </c>
      <c r="E18" s="27">
        <v>37392320.149999999</v>
      </c>
      <c r="F18" s="27">
        <v>35966986.459999993</v>
      </c>
      <c r="G18" s="28">
        <f t="shared" si="3"/>
        <v>126093093.39000013</v>
      </c>
    </row>
    <row r="19" spans="1:7" s="23" customFormat="1" ht="24.95" customHeight="1">
      <c r="A19" s="26" t="s">
        <v>21</v>
      </c>
      <c r="B19" s="28"/>
      <c r="C19" s="28"/>
      <c r="D19" s="27"/>
      <c r="E19" s="28"/>
      <c r="F19" s="28"/>
      <c r="G19" s="28">
        <f t="shared" si="3"/>
        <v>0</v>
      </c>
    </row>
    <row r="20" spans="1:7" s="23" customFormat="1" ht="24.95" customHeight="1">
      <c r="A20" s="26" t="s">
        <v>22</v>
      </c>
      <c r="B20" s="27">
        <v>1617572842.7100003</v>
      </c>
      <c r="C20" s="27">
        <f t="shared" si="5" ref="C20:C21">D20-B20</f>
        <v>112988483.8799994</v>
      </c>
      <c r="D20" s="27">
        <v>1730561326.5899997</v>
      </c>
      <c r="E20" s="27">
        <v>469974198.17999995</v>
      </c>
      <c r="F20" s="27">
        <v>469974198.17999995</v>
      </c>
      <c r="G20" s="28">
        <f t="shared" si="3"/>
        <v>1260587128.4099998</v>
      </c>
    </row>
    <row r="21" spans="1:7" s="23" customFormat="1" ht="24.95" customHeight="1">
      <c r="A21" s="26" t="s">
        <v>23</v>
      </c>
      <c r="B21" s="27">
        <v>2887124925.8099999</v>
      </c>
      <c r="C21" s="27">
        <f t="shared" si="5"/>
        <v>1856938525.9300036</v>
      </c>
      <c r="D21" s="27">
        <v>4744063451.7400036</v>
      </c>
      <c r="E21" s="27">
        <v>1030567865.7999998</v>
      </c>
      <c r="F21" s="27">
        <v>912279705.46000016</v>
      </c>
      <c r="G21" s="28">
        <f t="shared" si="3"/>
        <v>3713495585.9400039</v>
      </c>
    </row>
    <row r="22" spans="1:7" s="23" customFormat="1" ht="8.1" customHeight="1">
      <c r="A22" s="29"/>
      <c r="B22" s="28"/>
      <c r="C22" s="28"/>
      <c r="D22" s="28"/>
      <c r="E22" s="28"/>
      <c r="F22" s="28"/>
      <c r="G22" s="28"/>
    </row>
    <row r="23" spans="1:7" s="17" customFormat="1" ht="24.95" customHeight="1">
      <c r="A23" s="24" t="s">
        <v>24</v>
      </c>
      <c r="B23" s="25">
        <f>SUM(B24:B26)</f>
        <v>3347233688.0799999</v>
      </c>
      <c r="C23" s="25">
        <f t="shared" si="6" ref="C23:G23">SUM(C24:C26)</f>
        <v>-131396698.99999896</v>
      </c>
      <c r="D23" s="25">
        <f t="shared" si="6"/>
        <v>3215836989.0800009</v>
      </c>
      <c r="E23" s="25">
        <f t="shared" si="6"/>
        <v>662024448.93000007</v>
      </c>
      <c r="F23" s="25">
        <f t="shared" si="6"/>
        <v>638658021</v>
      </c>
      <c r="G23" s="25">
        <f t="shared" si="6"/>
        <v>2553812540.150001</v>
      </c>
    </row>
    <row r="24" spans="1:7" s="23" customFormat="1" ht="24.95" customHeight="1">
      <c r="A24" s="26" t="s">
        <v>25</v>
      </c>
      <c r="B24" s="27">
        <v>3190798044.5</v>
      </c>
      <c r="C24" s="27">
        <f t="shared" si="7" ref="C24:C26">D24-B24</f>
        <v>-133005398.07999897</v>
      </c>
      <c r="D24" s="27">
        <v>3057792646.420001</v>
      </c>
      <c r="E24" s="27">
        <v>624044681.46000004</v>
      </c>
      <c r="F24" s="27">
        <v>610121367.10000002</v>
      </c>
      <c r="G24" s="28">
        <f t="shared" si="8" ref="G24:G25">D24-E24</f>
        <v>2433747964.960001</v>
      </c>
    </row>
    <row r="25" spans="1:7" s="23" customFormat="1" ht="24.95" customHeight="1">
      <c r="A25" s="26" t="s">
        <v>26</v>
      </c>
      <c r="B25" s="27">
        <v>156435643.57999998</v>
      </c>
      <c r="C25" s="27">
        <f t="shared" si="7"/>
        <v>1608699.0800000131</v>
      </c>
      <c r="D25" s="27">
        <v>158044342.66</v>
      </c>
      <c r="E25" s="27">
        <v>37979767.470000006</v>
      </c>
      <c r="F25" s="27">
        <v>28536653.900000002</v>
      </c>
      <c r="G25" s="28">
        <f t="shared" si="8"/>
        <v>120064575.19</v>
      </c>
    </row>
    <row r="26" spans="1:7" s="23" customFormat="1" ht="24.95" customHeight="1">
      <c r="A26" s="26" t="s">
        <v>27</v>
      </c>
      <c r="B26" s="28"/>
      <c r="C26" s="28">
        <f t="shared" si="7"/>
        <v>0</v>
      </c>
      <c r="D26" s="27"/>
      <c r="E26" s="28"/>
      <c r="F26" s="28"/>
      <c r="G26" s="28">
        <f>D26-E26</f>
        <v>0</v>
      </c>
    </row>
    <row r="27" spans="1:7" s="23" customFormat="1" ht="8.1" customHeight="1">
      <c r="A27" s="30"/>
      <c r="B27" s="31"/>
      <c r="C27" s="31"/>
      <c r="D27" s="31"/>
      <c r="E27" s="31"/>
      <c r="F27" s="31"/>
      <c r="G27" s="31"/>
    </row>
    <row r="28" spans="1:7" s="17" customFormat="1" ht="24.95" customHeight="1">
      <c r="A28" s="24" t="s">
        <v>28</v>
      </c>
      <c r="B28" s="25">
        <f t="shared" si="9" ref="B28:G28">SUM(B29:B30)</f>
        <v>26995829.440000001</v>
      </c>
      <c r="C28" s="25">
        <f t="shared" si="9"/>
        <v>2101539.950000003</v>
      </c>
      <c r="D28" s="25">
        <f t="shared" si="9"/>
        <v>29097369.390000004</v>
      </c>
      <c r="E28" s="25">
        <f t="shared" si="9"/>
        <v>6862503.1699999981</v>
      </c>
      <c r="F28" s="25">
        <f t="shared" si="9"/>
        <v>6647268.9799999986</v>
      </c>
      <c r="G28" s="25">
        <f t="shared" si="9"/>
        <v>22234866.220000006</v>
      </c>
    </row>
    <row r="29" spans="1:7" s="23" customFormat="1" ht="24.95" customHeight="1">
      <c r="A29" s="26" t="s">
        <v>29</v>
      </c>
      <c r="B29" s="27"/>
      <c r="C29" s="27">
        <f t="shared" si="10" ref="C29:C30">D29-B29</f>
        <v>0</v>
      </c>
      <c r="D29" s="27"/>
      <c r="E29" s="27"/>
      <c r="F29" s="27"/>
      <c r="G29" s="28">
        <f t="shared" si="11" ref="G29:G44">D29-E29</f>
        <v>0</v>
      </c>
    </row>
    <row r="30" spans="1:7" s="23" customFormat="1" ht="18" customHeight="1">
      <c r="A30" s="26" t="s">
        <v>30</v>
      </c>
      <c r="B30" s="27">
        <v>26995829.440000001</v>
      </c>
      <c r="C30" s="27">
        <f t="shared" si="10"/>
        <v>2101539.950000003</v>
      </c>
      <c r="D30" s="27">
        <v>29097369.390000004</v>
      </c>
      <c r="E30" s="27">
        <v>6862503.1699999981</v>
      </c>
      <c r="F30" s="27">
        <v>6647268.9799999986</v>
      </c>
      <c r="G30" s="28">
        <f t="shared" si="11"/>
        <v>22234866.220000006</v>
      </c>
    </row>
    <row r="31" spans="1:7" s="17" customFormat="1" ht="24.95" customHeight="1">
      <c r="A31" s="24" t="s">
        <v>31</v>
      </c>
      <c r="B31" s="25">
        <f>SUM(B32:B35)</f>
        <v>90648514.689999998</v>
      </c>
      <c r="C31" s="25">
        <f t="shared" si="12" ref="C31:G31">SUM(C32:C35)</f>
        <v>0</v>
      </c>
      <c r="D31" s="25">
        <f t="shared" si="12"/>
        <v>90648514.690000013</v>
      </c>
      <c r="E31" s="25">
        <f t="shared" si="12"/>
        <v>44665358.439999998</v>
      </c>
      <c r="F31" s="25">
        <f t="shared" si="12"/>
        <v>44665358.439999998</v>
      </c>
      <c r="G31" s="25">
        <f t="shared" si="12"/>
        <v>45983156.250000015</v>
      </c>
    </row>
    <row r="32" spans="1:7" s="23" customFormat="1" ht="24.95" customHeight="1">
      <c r="A32" s="26" t="s">
        <v>32</v>
      </c>
      <c r="B32" s="27">
        <v>90648514.689999998</v>
      </c>
      <c r="C32" s="27">
        <f t="shared" si="13" ref="C32:C35">D32-B32</f>
        <v>0</v>
      </c>
      <c r="D32" s="27">
        <v>90648514.690000013</v>
      </c>
      <c r="E32" s="27">
        <v>44665358.439999998</v>
      </c>
      <c r="F32" s="27">
        <v>44665358.439999998</v>
      </c>
      <c r="G32" s="28">
        <f t="shared" si="11"/>
        <v>45983156.250000015</v>
      </c>
    </row>
    <row r="33" spans="1:7" s="23" customFormat="1" ht="24.95" customHeight="1">
      <c r="A33" s="26" t="s">
        <v>33</v>
      </c>
      <c r="B33" s="28"/>
      <c r="C33" s="28">
        <f t="shared" si="13"/>
        <v>0</v>
      </c>
      <c r="D33" s="28"/>
      <c r="E33" s="28"/>
      <c r="F33" s="28"/>
      <c r="G33" s="28">
        <f t="shared" si="11"/>
        <v>0</v>
      </c>
    </row>
    <row r="34" spans="1:7" s="23" customFormat="1" ht="24.95" customHeight="1">
      <c r="A34" s="26" t="s">
        <v>34</v>
      </c>
      <c r="B34" s="28"/>
      <c r="C34" s="28">
        <f t="shared" si="13"/>
        <v>0</v>
      </c>
      <c r="D34" s="28"/>
      <c r="E34" s="28"/>
      <c r="F34" s="28"/>
      <c r="G34" s="28">
        <f t="shared" si="11"/>
        <v>0</v>
      </c>
    </row>
    <row r="35" spans="1:7" s="23" customFormat="1" ht="24.95" customHeight="1">
      <c r="A35" s="26" t="s">
        <v>35</v>
      </c>
      <c r="B35" s="28"/>
      <c r="C35" s="28">
        <f t="shared" si="13"/>
        <v>0</v>
      </c>
      <c r="D35" s="28"/>
      <c r="E35" s="28"/>
      <c r="F35" s="28"/>
      <c r="G35" s="28">
        <f t="shared" si="11"/>
        <v>0</v>
      </c>
    </row>
    <row r="36" spans="1:7" s="23" customFormat="1" ht="8.1" customHeight="1">
      <c r="A36" s="32"/>
      <c r="B36" s="28"/>
      <c r="C36" s="28"/>
      <c r="D36" s="28"/>
      <c r="E36" s="28"/>
      <c r="F36" s="28"/>
      <c r="G36" s="28"/>
    </row>
    <row r="37" spans="1:7" s="23" customFormat="1" ht="24.95" customHeight="1">
      <c r="A37" s="24" t="s">
        <v>36</v>
      </c>
      <c r="B37" s="25">
        <f>SUM(B38)</f>
        <v>4067853658.5500002</v>
      </c>
      <c r="C37" s="25">
        <f t="shared" si="14" ref="C37:G37">SUM(C38)</f>
        <v>113352978.29999971</v>
      </c>
      <c r="D37" s="25">
        <f t="shared" si="14"/>
        <v>4181206636.8499999</v>
      </c>
      <c r="E37" s="25">
        <f t="shared" si="14"/>
        <v>1095985775.76</v>
      </c>
      <c r="F37" s="25">
        <f t="shared" si="14"/>
        <v>1095985775.76</v>
      </c>
      <c r="G37" s="25">
        <f t="shared" si="14"/>
        <v>3085220861.0900002</v>
      </c>
    </row>
    <row r="38" spans="1:7" s="23" customFormat="1" ht="24.95" customHeight="1">
      <c r="A38" s="26" t="s">
        <v>37</v>
      </c>
      <c r="B38" s="27">
        <v>4067853658.5500002</v>
      </c>
      <c r="C38" s="27">
        <f t="shared" si="15" ref="C38">D38-B38</f>
        <v>113352978.29999971</v>
      </c>
      <c r="D38" s="27">
        <v>4181206636.8499999</v>
      </c>
      <c r="E38" s="27">
        <v>1095985775.76</v>
      </c>
      <c r="F38" s="27">
        <v>1095985775.76</v>
      </c>
      <c r="G38" s="28">
        <f t="shared" si="11"/>
        <v>3085220861.0900002</v>
      </c>
    </row>
    <row r="39" spans="1:7" s="23" customFormat="1" ht="8.1" customHeight="1">
      <c r="A39" s="29"/>
      <c r="B39" s="28"/>
      <c r="C39" s="28"/>
      <c r="D39" s="27"/>
      <c r="E39" s="28"/>
      <c r="F39" s="28"/>
      <c r="G39" s="28"/>
    </row>
    <row r="40" spans="1:7" s="33" customFormat="1" ht="24.95" customHeight="1">
      <c r="A40" s="34" t="s">
        <v>38</v>
      </c>
      <c r="B40" s="35">
        <v>6335449413</v>
      </c>
      <c r="C40" s="35">
        <f t="shared" si="16" ref="C40">D40-B40</f>
        <v>10624186.040000916</v>
      </c>
      <c r="D40" s="27">
        <v>6346073599.0400009</v>
      </c>
      <c r="E40" s="35">
        <v>1874614286.8399994</v>
      </c>
      <c r="F40" s="35">
        <v>1355496327.5600007</v>
      </c>
      <c r="G40" s="36">
        <f t="shared" si="11"/>
        <v>4471459312.2000017</v>
      </c>
    </row>
    <row r="41" spans="1:7" s="33" customFormat="1" ht="8.1" customHeight="1">
      <c r="A41" s="37"/>
      <c r="B41" s="36"/>
      <c r="C41" s="36"/>
      <c r="D41" s="27"/>
      <c r="E41" s="36"/>
      <c r="F41" s="36"/>
      <c r="G41" s="36"/>
    </row>
    <row r="42" spans="1:7" s="33" customFormat="1" ht="24.95" customHeight="1">
      <c r="A42" s="34" t="s">
        <v>39</v>
      </c>
      <c r="B42" s="35">
        <v>2037646261.24</v>
      </c>
      <c r="C42" s="35">
        <f t="shared" si="17" ref="C42">D42-B42</f>
        <v>691088443.62999988</v>
      </c>
      <c r="D42" s="27">
        <v>2728734704.8699999</v>
      </c>
      <c r="E42" s="35">
        <v>1307885262.2</v>
      </c>
      <c r="F42" s="35">
        <v>1307885262.2</v>
      </c>
      <c r="G42" s="36">
        <f t="shared" si="11"/>
        <v>1420849442.6699998</v>
      </c>
    </row>
    <row r="43" spans="1:7" s="33" customFormat="1" ht="8.1" customHeight="1">
      <c r="A43" s="37"/>
      <c r="B43" s="36"/>
      <c r="C43" s="36"/>
      <c r="D43" s="27"/>
      <c r="E43" s="36"/>
      <c r="F43" s="36"/>
      <c r="G43" s="36"/>
    </row>
    <row r="44" spans="1:7" s="33" customFormat="1" ht="24.95" customHeight="1">
      <c r="A44" s="34" t="s">
        <v>40</v>
      </c>
      <c r="B44" s="35">
        <v>1000050772.84</v>
      </c>
      <c r="C44" s="35">
        <f t="shared" si="18" ref="C44">D44-B44</f>
        <v>-266057699.92999995</v>
      </c>
      <c r="D44" s="27">
        <v>733993072.91000009</v>
      </c>
      <c r="E44" s="35">
        <v>733993072.91000009</v>
      </c>
      <c r="F44" s="35">
        <v>474485785.88999969</v>
      </c>
      <c r="G44" s="36">
        <f t="shared" si="11"/>
        <v>0</v>
      </c>
    </row>
    <row r="45" spans="1:7" s="4" customFormat="1" ht="10.5" customHeight="1">
      <c r="A45" s="38"/>
      <c r="B45" s="39"/>
      <c r="C45" s="39"/>
      <c r="D45" s="39"/>
      <c r="E45" s="39"/>
      <c r="F45" s="39"/>
      <c r="G45" s="39"/>
    </row>
    <row r="46" spans="1:7" s="17" customFormat="1" ht="25.5" customHeight="1">
      <c r="A46" s="40" t="s">
        <v>41</v>
      </c>
      <c r="B46" s="41">
        <f>B44+B42+B40+B8</f>
        <v>65089914354.000023</v>
      </c>
      <c r="C46" s="41">
        <f t="shared" si="19" ref="C46:G46">C44+C42+C40+C8</f>
        <v>4657972502.6900177</v>
      </c>
      <c r="D46" s="41">
        <f t="shared" si="19"/>
        <v>69747886856.690033</v>
      </c>
      <c r="E46" s="41">
        <f t="shared" si="19"/>
        <v>18793607138.990005</v>
      </c>
      <c r="F46" s="41">
        <f t="shared" si="19"/>
        <v>17611918671.980007</v>
      </c>
      <c r="G46" s="41">
        <f t="shared" si="19"/>
        <v>50954279717.700035</v>
      </c>
    </row>
    <row r="47" s="42" customFormat="1" ht="4.5" customHeight="1"/>
    <row r="48" spans="1:7" s="42" customFormat="1" ht="30.75" customHeight="1">
      <c r="A48" s="43" t="s">
        <v>42</v>
      </c>
      <c r="B48" s="43"/>
      <c r="C48" s="43"/>
      <c r="D48" s="43"/>
      <c r="E48" s="43"/>
      <c r="F48" s="43"/>
      <c r="G48" s="43"/>
    </row>
    <row r="49" spans="1:6" ht="15">
      <c r="A49" s="45" t="s">
        <v>43</v>
      </c>
      <c r="F49" s="46"/>
    </row>
    <row r="50" spans="1:6" ht="15">
      <c r="A50" s="45"/>
      <c r="F50" s="46"/>
    </row>
    <row r="51" spans="1:6" ht="15">
      <c r="A51" s="45"/>
      <c r="F51" s="46"/>
    </row>
    <row r="52" spans="1:6" ht="15">
      <c r="A52" s="45"/>
      <c r="F52" s="46"/>
    </row>
    <row r="53" spans="1:6" ht="15">
      <c r="A53" s="45"/>
      <c r="F53" s="46"/>
    </row>
    <row r="54" spans="1:6" ht="15">
      <c r="A54" s="45"/>
      <c r="F54" s="46"/>
    </row>
    <row r="55" spans="2:7" ht="15">
      <c r="B55" s="47"/>
      <c r="C55" s="47"/>
      <c r="D55" s="47"/>
      <c r="E55" s="47"/>
      <c r="F55" s="47"/>
      <c r="G55" s="47"/>
    </row>
    <row r="56" spans="2:7" ht="15">
      <c r="B56" s="48"/>
      <c r="C56" s="48"/>
      <c r="D56" s="48"/>
      <c r="E56" s="48"/>
      <c r="F56" s="48"/>
      <c r="G56" s="48"/>
    </row>
    <row r="57" spans="2:7" ht="15">
      <c r="B57" s="48"/>
      <c r="C57" s="48"/>
      <c r="D57" s="48"/>
      <c r="E57" s="48"/>
      <c r="F57" s="48"/>
      <c r="G57" s="48"/>
    </row>
    <row r="58" spans="2:7" ht="15">
      <c r="B58" s="48"/>
      <c r="C58" s="48"/>
      <c r="D58" s="48"/>
      <c r="E58" s="48"/>
      <c r="F58" s="48"/>
      <c r="G58" s="48"/>
    </row>
    <row r="59" spans="2:7" ht="15">
      <c r="B59" s="48"/>
      <c r="C59" s="48"/>
      <c r="D59" s="48"/>
      <c r="E59" s="48"/>
      <c r="F59" s="48"/>
      <c r="G59" s="48"/>
    </row>
    <row r="60" spans="2:7" ht="15">
      <c r="B60" s="46"/>
      <c r="C60" s="46"/>
      <c r="D60" s="46"/>
      <c r="E60" s="46"/>
      <c r="F60" s="46"/>
      <c r="G60" s="46"/>
    </row>
    <row r="63" spans="2:7" ht="15">
      <c r="B63" s="46"/>
      <c r="C63" s="46"/>
      <c r="D63" s="46"/>
      <c r="E63" s="46"/>
      <c r="F63" s="46"/>
      <c r="G63" s="46"/>
    </row>
    <row r="64" spans="2:7" ht="15">
      <c r="B64" s="46"/>
      <c r="C64" s="46"/>
      <c r="D64" s="46"/>
      <c r="E64" s="46"/>
      <c r="F64" s="46"/>
      <c r="G64" s="46"/>
    </row>
    <row r="67" spans="2:7" ht="15">
      <c r="B67" s="46"/>
      <c r="C67" s="46"/>
      <c r="D67" s="46"/>
      <c r="E67" s="46"/>
      <c r="F67" s="46"/>
      <c r="G67" s="46"/>
    </row>
  </sheetData>
  <mergeCells count="7">
    <mergeCell ref="A48:G48"/>
    <mergeCell ref="A1:G1"/>
    <mergeCell ref="A2:G2"/>
    <mergeCell ref="A3:G3"/>
    <mergeCell ref="A5:A6"/>
    <mergeCell ref="B5:F5"/>
    <mergeCell ref="G5:G6"/>
  </mergeCells>
  <printOptions horizontalCentered="1"/>
  <pageMargins left="0.31496062992125984" right="0.31496062992125984" top="0.88" bottom="0.62" header="0.38" footer="0.17"/>
  <pageSetup firstPageNumber="50" useFirstPageNumber="1" orientation="landscape" scale="70" r:id="rId3"/>
  <headerFooter>
    <oddHeader xml:space="preserve">&amp;C&amp;"DIN Pro Bold,Negrita"&amp;12PODER EJECUTIVO
DEL ESTADO DE TAMAULIPAS&amp;"Arial,Negrita"
&amp;"-,Normal"&amp;11&amp;G
</oddHeader>
    <oddFooter>&amp;C&amp;G
&amp;"DIN Pro Bold,Negrita"&amp;12Programática</oddFooter>
  </headerFooter>
  <rowBreaks count="1" manualBreakCount="1">
    <brk id="27" max="16383" man="1"/>
  </rowBreaks>
  <drawing r:id="rId1"/>
  <legacyDrawingHF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vt:i4>
      </vt:variant>
    </vt:vector>
  </HeadingPairs>
  <TitlesOfParts>
    <vt:vector size="1" baseType="lpstr">
      <vt:lpstr>Gtos Categoria Programatica</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