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LDF- SITUCACION FINAN22" sheetId="2" r:id="rId3"/>
  </sheets>
  <definedNames>
    <definedName name="A_IMPRESIÓN_IM" localSheetId="0">#REF!</definedName>
    <definedName name="aa" localSheetId="0">#REF!</definedName>
    <definedName name="_xlnm.Print_Area" localSheetId="0">'LDF- SITUCACION FINAN22'!$A$1:$G$94</definedName>
    <definedName name="_xlnm.Database" localSheetId="0">#REF!</definedName>
    <definedName name="_xlnm.Print_Titles" localSheetId="0">'LDF- SITUCACION FINAN22'!$1:$5</definedName>
    <definedName name="Z_65B94904_9918_453B_8D4A_5E3642501900_.wvu.PrintTitles" localSheetId="0" hidden="1">'LDF- SITUCACION FINAN22'!$1:$5</definedName>
    <definedName name="Z_6C3CDF40_0DC3_41F2_A664_8DBE6D169CDC_.wvu.PrintTitles" localSheetId="0" hidden="1">'LDF- SITUCACION FINAN22'!$1:$5</definedName>
  </definedNames>
  <calcPr fullCalcOnLoad="1"/>
</workbook>
</file>

<file path=xl/calcChain.xml><?xml version="1.0" encoding="utf-8"?>
<calcChain xmlns="http://schemas.openxmlformats.org/spreadsheetml/2006/main">
  <c r="G80" i="2" l="1"/>
</calcChain>
</file>

<file path=xl/sharedStrings.xml><?xml version="1.0" encoding="utf-8"?>
<sst xmlns="http://schemas.openxmlformats.org/spreadsheetml/2006/main" count="126" uniqueCount="125">
  <si>
    <t>Estado de Situación Financiera Detallado - LDF</t>
  </si>
  <si>
    <t xml:space="preserve"> Al 31 de Marzo de 2022 y al 31 de Diciembre de 2021</t>
  </si>
  <si>
    <t>(Cifras en Pesos)</t>
  </si>
  <si>
    <t xml:space="preserve">Concepto </t>
  </si>
  <si>
    <t>31 de diciembre de 2021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</si>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</sst>
</file>

<file path=xl/styles.xml><?xml version="1.0" encoding="utf-8"?>
<styleSheet xmlns="http://schemas.openxmlformats.org/spreadsheetml/2006/main">
  <fonts count="1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sz val="9"/>
      <name val="DINPro-Regular"/>
      <family val="3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i/>
      <sz val="9"/>
      <color theme="1"/>
      <name val="DINPro-Regular"/>
      <family val="3"/>
    </font>
    <font>
      <b/>
      <sz val="9"/>
      <color theme="1"/>
      <name val="DINPro-Regular"/>
      <family val="3"/>
    </font>
    <font>
      <b/>
      <sz val="9"/>
      <color theme="1"/>
      <name val="Helvetica"/>
      <family val="2"/>
    </font>
    <font>
      <b/>
      <sz val="10"/>
      <color theme="0"/>
      <name val="DINPro-Regular"/>
      <family val="3"/>
    </font>
    <font>
      <sz val="10"/>
      <color theme="1"/>
      <name val="Helvetica"/>
      <family val="2"/>
    </font>
    <font>
      <b/>
      <sz val="9"/>
      <name val="DIN Pro Bold"/>
      <family val="2"/>
    </font>
    <font>
      <b/>
      <sz val="7"/>
      <name val="DIN Pro Bold"/>
      <family val="2"/>
    </font>
    <font>
      <b/>
      <sz val="10"/>
      <name val="DIN Pro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64A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  <border>
      <left/>
      <right style="medium">
        <color auto="1"/>
      </right>
      <top/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justify" vertical="center"/>
    </xf>
    <xf numFmtId="0" fontId="11" fillId="2" borderId="2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5" xfId="0" applyFont="1" applyBorder="1" applyAlignment="1">
      <alignment horizontal="justify" vertical="center"/>
    </xf>
    <xf numFmtId="3" fontId="9" fillId="0" borderId="6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3" fontId="9" fillId="0" borderId="8" xfId="0" applyNumberFormat="1" applyFont="1" applyBorder="1" applyAlignment="1">
      <alignment horizontal="justify" vertical="center"/>
    </xf>
    <xf numFmtId="3" fontId="4" fillId="0" borderId="6" xfId="0" applyNumberFormat="1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indent="2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 indent="2"/>
    </xf>
    <xf numFmtId="4" fontId="2" fillId="0" borderId="0" xfId="0" applyNumberFormat="1" applyFont="1" applyAlignment="1">
      <alignment/>
    </xf>
    <xf numFmtId="0" fontId="7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wrapText="1" indent="2"/>
    </xf>
    <xf numFmtId="3" fontId="9" fillId="0" borderId="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justify" vertical="center"/>
    </xf>
    <xf numFmtId="4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9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3" fontId="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3" fontId="7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3" fontId="3" fillId="0" borderId="17" xfId="0" applyNumberFormat="1" applyFont="1" applyBorder="1" applyAlignment="1">
      <alignment horizontal="justify" vertical="center" wrapText="1"/>
    </xf>
    <xf numFmtId="4" fontId="3" fillId="0" borderId="17" xfId="0" applyNumberFormat="1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3" fontId="3" fillId="0" borderId="19" xfId="0" applyNumberFormat="1" applyFont="1" applyBorder="1" applyAlignment="1">
      <alignment horizontal="justify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/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562841</xdr:colOff>
      <xdr:row>0</xdr:row>
      <xdr:rowOff>36561</xdr:rowOff>
    </xdr:from>
    <xdr:to>
      <xdr:col>0</xdr:col>
      <xdr:colOff>2560736</xdr:colOff>
      <xdr:row>3</xdr:row>
      <xdr:rowOff>63511</xdr:rowOff>
    </xdr:to>
    <xdr:pic>
      <xdr:nvPicPr>
        <xdr:cNvPr id="1" name="Imagen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2000250" cy="781050"/>
        </a:xfrm>
        <a:prstGeom prst="rect"/>
      </xdr:spPr>
    </xdr:pic>
    <xdr:clientData/>
  </xdr:twoCellAnchor>
  <xdr:oneCellAnchor>
    <xdr:from>
      <xdr:col>0</xdr:col>
      <xdr:colOff>4152900</xdr:colOff>
      <xdr:row>90</xdr:row>
      <xdr:rowOff>38100</xdr:rowOff>
    </xdr:from>
    <xdr:ext cx="3095625" cy="571500"/>
    <xdr:sp>
      <xdr:nvSpPr>
        <xdr:cNvPr id="2" name="7 CuadroTexto"/>
        <xdr:cNvSpPr txBox="1"/>
      </xdr:nvSpPr>
      <xdr:spPr>
        <a:xfrm>
          <a:off x="4152900" y="169545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1219200</xdr:colOff>
      <xdr:row>90</xdr:row>
      <xdr:rowOff>38100</xdr:rowOff>
    </xdr:from>
    <xdr:ext cx="3095625" cy="571500"/>
    <xdr:sp>
      <xdr:nvSpPr>
        <xdr:cNvPr id="3" name="7 CuadroTexto"/>
        <xdr:cNvSpPr txBox="1"/>
      </xdr:nvSpPr>
      <xdr:spPr>
        <a:xfrm>
          <a:off x="8763000" y="169545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a393a8-e7d5-4e71-a472-ada2c90907fb}">
  <dimension ref="A1:J98"/>
  <sheetViews>
    <sheetView showGridLines="0" zoomScale="106" zoomScaleNormal="106" workbookViewId="0" topLeftCell="A76">
      <selection pane="topLeft" activeCell="E100" sqref="E100"/>
    </sheetView>
  </sheetViews>
  <sheetFormatPr defaultColWidth="17.144285714285715" defaultRowHeight="15" customHeight="1"/>
  <cols>
    <col min="1" max="1" width="78.71428571428571" style="83" customWidth="1"/>
    <col min="2" max="2" width="16.714285714285715" style="82" customWidth="1"/>
    <col min="3" max="3" width="16.714285714285715" style="83" customWidth="1"/>
    <col min="4" max="4" width="1" style="83" customWidth="1"/>
    <col min="5" max="5" width="70.71428571428571" style="84" customWidth="1"/>
    <col min="6" max="7" width="16.714285714285715" style="82" customWidth="1"/>
    <col min="8" max="8" width="18.714285714285715" style="83" bestFit="1" customWidth="1"/>
    <col min="9" max="16384" width="17.142857142857142" style="83"/>
  </cols>
  <sheetData>
    <row r="1" spans="1:7" s="1" customFormat="1" ht="21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1.7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15.75" customHeight="1">
      <c r="A3" s="3" t="s">
        <v>2</v>
      </c>
      <c r="B3" s="3"/>
      <c r="C3" s="3"/>
      <c r="D3" s="3"/>
      <c r="E3" s="3"/>
      <c r="F3" s="3"/>
      <c r="G3" s="3"/>
    </row>
    <row r="4" spans="1:7" s="1" customFormat="1" ht="9" customHeight="1">
      <c r="A4" s="4"/>
      <c r="B4" s="5"/>
      <c r="C4" s="4"/>
      <c r="D4" s="4"/>
      <c r="E4" s="4"/>
      <c r="F4" s="5"/>
      <c r="G4" s="5"/>
    </row>
    <row r="5" spans="1:7" s="6" customFormat="1" ht="34.5" customHeight="1" thickBot="1">
      <c r="A5" s="7" t="s">
        <v>3</v>
      </c>
      <c r="B5" s="8">
        <v>2022</v>
      </c>
      <c r="C5" s="9" t="s">
        <v>4</v>
      </c>
      <c r="D5" s="10"/>
      <c r="E5" s="11" t="s">
        <v>5</v>
      </c>
      <c r="F5" s="8">
        <v>2022</v>
      </c>
      <c r="G5" s="12" t="s">
        <v>4</v>
      </c>
    </row>
    <row r="6" spans="1:7" s="13" customFormat="1" ht="14.25">
      <c r="A6" s="14" t="s">
        <v>6</v>
      </c>
      <c r="B6" s="15"/>
      <c r="C6" s="15"/>
      <c r="D6" s="16"/>
      <c r="E6" s="17" t="s">
        <v>7</v>
      </c>
      <c r="F6" s="15"/>
      <c r="G6" s="18"/>
    </row>
    <row r="7" spans="1:7" s="13" customFormat="1" ht="14.25">
      <c r="A7" s="14" t="s">
        <v>8</v>
      </c>
      <c r="B7" s="19"/>
      <c r="C7" s="19"/>
      <c r="D7" s="16"/>
      <c r="E7" s="20" t="s">
        <v>9</v>
      </c>
      <c r="F7" s="21"/>
      <c r="G7" s="22"/>
    </row>
    <row r="8" spans="1:7" s="13" customFormat="1" ht="14.25">
      <c r="A8" s="14" t="s">
        <v>10</v>
      </c>
      <c r="B8" s="23">
        <f>SUM(B9:B15)</f>
        <v>3597520439</v>
      </c>
      <c r="C8" s="23">
        <f>SUM(C9:C15)</f>
        <v>2316407266</v>
      </c>
      <c r="D8" s="16"/>
      <c r="E8" s="20" t="s">
        <v>11</v>
      </c>
      <c r="F8" s="24">
        <f>SUM(F9:F17)</f>
        <v>1957755586</v>
      </c>
      <c r="G8" s="25">
        <f>SUM(G9:G17)</f>
        <v>2241142366</v>
      </c>
    </row>
    <row r="9" spans="1:8" s="13" customFormat="1" ht="14.25">
      <c r="A9" s="26" t="s">
        <v>12</v>
      </c>
      <c r="B9" s="27"/>
      <c r="C9" s="27">
        <v>0</v>
      </c>
      <c r="D9" s="16"/>
      <c r="E9" s="28" t="s">
        <v>13</v>
      </c>
      <c r="F9" s="21">
        <v>25308311</v>
      </c>
      <c r="G9" s="22">
        <v>7721479</v>
      </c>
      <c r="H9" s="29"/>
    </row>
    <row r="10" spans="1:8" s="13" customFormat="1" ht="15" customHeight="1">
      <c r="A10" s="26" t="s">
        <v>14</v>
      </c>
      <c r="B10" s="27">
        <v>2395600712</v>
      </c>
      <c r="C10" s="27">
        <v>1919633273</v>
      </c>
      <c r="D10" s="16"/>
      <c r="E10" s="28" t="s">
        <v>15</v>
      </c>
      <c r="F10" s="21">
        <v>574525086</v>
      </c>
      <c r="G10" s="22">
        <v>636489523</v>
      </c>
      <c r="H10" s="29"/>
    </row>
    <row r="11" spans="1:8" s="13" customFormat="1" ht="14.25">
      <c r="A11" s="26" t="s">
        <v>16</v>
      </c>
      <c r="B11" s="27"/>
      <c r="C11" s="27"/>
      <c r="D11" s="16"/>
      <c r="E11" s="28" t="s">
        <v>17</v>
      </c>
      <c r="F11" s="21">
        <v>100199623</v>
      </c>
      <c r="G11" s="22">
        <v>246596</v>
      </c>
      <c r="H11" s="29"/>
    </row>
    <row r="12" spans="1:8" s="13" customFormat="1" ht="14.25">
      <c r="A12" s="26" t="s">
        <v>18</v>
      </c>
      <c r="B12" s="27">
        <v>1194221143</v>
      </c>
      <c r="C12" s="27">
        <v>396100162</v>
      </c>
      <c r="D12" s="16"/>
      <c r="E12" s="28" t="s">
        <v>19</v>
      </c>
      <c r="F12" s="21">
        <v>517156730</v>
      </c>
      <c r="G12" s="22">
        <v>393157290</v>
      </c>
      <c r="H12" s="29"/>
    </row>
    <row r="13" spans="1:8" s="13" customFormat="1" ht="14.25">
      <c r="A13" s="26" t="s">
        <v>20</v>
      </c>
      <c r="B13" s="27">
        <v>7698584</v>
      </c>
      <c r="C13" s="27">
        <v>673831</v>
      </c>
      <c r="D13" s="16"/>
      <c r="E13" s="28" t="s">
        <v>21</v>
      </c>
      <c r="F13" s="21">
        <v>30959548</v>
      </c>
      <c r="G13" s="22">
        <v>163163295</v>
      </c>
      <c r="H13" s="29"/>
    </row>
    <row r="14" spans="1:8" s="13" customFormat="1" ht="14.25">
      <c r="A14" s="26" t="s">
        <v>22</v>
      </c>
      <c r="B14" s="27"/>
      <c r="C14" s="27">
        <v>0</v>
      </c>
      <c r="D14" s="16"/>
      <c r="E14" s="28" t="s">
        <v>23</v>
      </c>
      <c r="F14" s="21"/>
      <c r="G14" s="22"/>
      <c r="H14" s="29"/>
    </row>
    <row r="15" spans="1:8" s="13" customFormat="1" ht="14.25">
      <c r="A15" s="26" t="s">
        <v>24</v>
      </c>
      <c r="B15" s="27"/>
      <c r="C15" s="27">
        <v>0</v>
      </c>
      <c r="D15" s="16"/>
      <c r="E15" s="28" t="s">
        <v>25</v>
      </c>
      <c r="F15" s="21">
        <v>452660746</v>
      </c>
      <c r="G15" s="22">
        <v>753799076</v>
      </c>
      <c r="H15" s="29"/>
    </row>
    <row r="16" spans="1:8" s="13" customFormat="1" ht="14.25">
      <c r="A16" s="30" t="s">
        <v>26</v>
      </c>
      <c r="B16" s="23">
        <f>SUM(B17:B23)</f>
        <v>1136675208</v>
      </c>
      <c r="C16" s="23">
        <f>SUM(C17:C23)</f>
        <v>1298488798</v>
      </c>
      <c r="D16" s="16"/>
      <c r="E16" s="28" t="s">
        <v>27</v>
      </c>
      <c r="F16" s="21">
        <v>7612606</v>
      </c>
      <c r="G16" s="22">
        <v>7596199</v>
      </c>
      <c r="H16" s="29"/>
    </row>
    <row r="17" spans="1:8" s="13" customFormat="1" ht="14.25">
      <c r="A17" s="26" t="s">
        <v>28</v>
      </c>
      <c r="B17" s="27"/>
      <c r="C17" s="27">
        <v>0</v>
      </c>
      <c r="D17" s="16"/>
      <c r="E17" s="28" t="s">
        <v>29</v>
      </c>
      <c r="F17" s="21">
        <v>249332936</v>
      </c>
      <c r="G17" s="22">
        <v>278968908</v>
      </c>
      <c r="H17" s="29"/>
    </row>
    <row r="18" spans="1:7" s="13" customFormat="1" ht="14.25">
      <c r="A18" s="26" t="s">
        <v>30</v>
      </c>
      <c r="B18" s="27">
        <v>999694814</v>
      </c>
      <c r="C18" s="27">
        <v>1158364134</v>
      </c>
      <c r="D18" s="16"/>
      <c r="E18" s="20" t="s">
        <v>31</v>
      </c>
      <c r="F18" s="24">
        <f>SUM(F19:F21)</f>
        <v>319975035</v>
      </c>
      <c r="G18" s="25">
        <f>SUM(G19:G21)</f>
        <v>339292833.52999997</v>
      </c>
    </row>
    <row r="19" spans="1:7" s="13" customFormat="1" ht="17.25" customHeight="1">
      <c r="A19" s="26" t="s">
        <v>32</v>
      </c>
      <c r="B19" s="27">
        <v>79156595</v>
      </c>
      <c r="C19" s="27">
        <v>101634930</v>
      </c>
      <c r="D19" s="16"/>
      <c r="E19" s="28" t="s">
        <v>33</v>
      </c>
      <c r="F19" s="21">
        <v>0</v>
      </c>
      <c r="G19" s="22">
        <v>0</v>
      </c>
    </row>
    <row r="20" spans="1:7" s="13" customFormat="1" ht="14.25">
      <c r="A20" s="26" t="s">
        <v>34</v>
      </c>
      <c r="B20" s="27"/>
      <c r="C20" s="27">
        <v>0</v>
      </c>
      <c r="D20" s="16"/>
      <c r="E20" s="28" t="s">
        <v>35</v>
      </c>
      <c r="F20" s="21">
        <v>0</v>
      </c>
      <c r="G20" s="22">
        <v>0</v>
      </c>
    </row>
    <row r="21" spans="1:7" s="13" customFormat="1" ht="14.25">
      <c r="A21" s="26" t="s">
        <v>36</v>
      </c>
      <c r="B21" s="27">
        <v>17868307</v>
      </c>
      <c r="C21" s="27">
        <v>15585762</v>
      </c>
      <c r="D21" s="16"/>
      <c r="E21" s="28" t="s">
        <v>37</v>
      </c>
      <c r="F21" s="21">
        <v>319975035</v>
      </c>
      <c r="G21" s="22">
        <v>339292833.52999997</v>
      </c>
    </row>
    <row r="22" spans="1:7" s="13" customFormat="1" ht="14.25">
      <c r="A22" s="26" t="s">
        <v>38</v>
      </c>
      <c r="B22" s="27">
        <v>5559148</v>
      </c>
      <c r="C22" s="27">
        <v>5552148</v>
      </c>
      <c r="D22" s="16"/>
      <c r="E22" s="20" t="s">
        <v>39</v>
      </c>
      <c r="F22" s="23">
        <f>SUM(F23:F24)</f>
        <v>251471522</v>
      </c>
      <c r="G22" s="25">
        <f>SUM(G23:G24)</f>
        <v>328179898</v>
      </c>
    </row>
    <row r="23" spans="1:7" s="13" customFormat="1" ht="14.25">
      <c r="A23" s="26" t="s">
        <v>40</v>
      </c>
      <c r="B23" s="27">
        <v>34396344</v>
      </c>
      <c r="C23" s="27">
        <v>17351824</v>
      </c>
      <c r="D23" s="16"/>
      <c r="E23" s="28" t="s">
        <v>41</v>
      </c>
      <c r="F23" s="21">
        <v>251471522</v>
      </c>
      <c r="G23" s="22">
        <v>328179898</v>
      </c>
    </row>
    <row r="24" spans="1:7" s="13" customFormat="1" ht="14.25">
      <c r="A24" s="14" t="s">
        <v>42</v>
      </c>
      <c r="B24" s="23">
        <f>SUM(B25:B29)</f>
        <v>986791871</v>
      </c>
      <c r="C24" s="23">
        <f>SUM(C25:C29)</f>
        <v>939207578</v>
      </c>
      <c r="D24" s="16"/>
      <c r="E24" s="28" t="s">
        <v>43</v>
      </c>
      <c r="F24" s="21">
        <v>0</v>
      </c>
      <c r="G24" s="22">
        <v>0</v>
      </c>
    </row>
    <row r="25" spans="1:7" s="13" customFormat="1" ht="14.25">
      <c r="A25" s="26" t="s">
        <v>44</v>
      </c>
      <c r="B25" s="27">
        <v>87808289</v>
      </c>
      <c r="C25" s="27">
        <v>106922244</v>
      </c>
      <c r="D25" s="16"/>
      <c r="E25" s="20" t="s">
        <v>45</v>
      </c>
      <c r="F25" s="24">
        <f>SUM(F26:F27)</f>
        <v>815000000</v>
      </c>
      <c r="G25" s="24">
        <f>SUM(G26:G27)</f>
        <v>1510000000</v>
      </c>
    </row>
    <row r="26" spans="1:7" s="13" customFormat="1" ht="14.25">
      <c r="A26" s="26" t="s">
        <v>46</v>
      </c>
      <c r="B26" s="27"/>
      <c r="C26" s="27">
        <v>0</v>
      </c>
      <c r="D26" s="16"/>
      <c r="E26" s="28" t="s">
        <v>47</v>
      </c>
      <c r="F26" s="21">
        <v>815000000</v>
      </c>
      <c r="G26" s="22">
        <v>1510000000</v>
      </c>
    </row>
    <row r="27" spans="1:7" s="13" customFormat="1" ht="14.25">
      <c r="A27" s="26" t="s">
        <v>48</v>
      </c>
      <c r="B27" s="27"/>
      <c r="C27" s="27"/>
      <c r="D27" s="16"/>
      <c r="E27" s="28" t="s">
        <v>49</v>
      </c>
      <c r="F27" s="21">
        <v>0</v>
      </c>
      <c r="G27" s="22">
        <v>0</v>
      </c>
    </row>
    <row r="28" spans="1:7" s="13" customFormat="1" ht="14.25">
      <c r="A28" s="26" t="s">
        <v>50</v>
      </c>
      <c r="B28" s="27">
        <v>247778933</v>
      </c>
      <c r="C28" s="27">
        <v>409975121</v>
      </c>
      <c r="D28" s="16"/>
      <c r="E28" s="31" t="s">
        <v>51</v>
      </c>
      <c r="F28" s="32">
        <f>SUM(F29:F31)</f>
        <v>0</v>
      </c>
      <c r="G28" s="32">
        <f>SUM(G29:G31)</f>
        <v>0</v>
      </c>
    </row>
    <row r="29" spans="1:7" s="13" customFormat="1" ht="14.25">
      <c r="A29" s="26" t="s">
        <v>52</v>
      </c>
      <c r="B29" s="27">
        <v>651204649</v>
      </c>
      <c r="C29" s="27">
        <v>422310213</v>
      </c>
      <c r="D29" s="16"/>
      <c r="E29" s="28" t="s">
        <v>53</v>
      </c>
      <c r="F29" s="21">
        <v>0</v>
      </c>
      <c r="G29" s="22">
        <v>0</v>
      </c>
    </row>
    <row r="30" spans="1:7" s="13" customFormat="1" ht="24" customHeight="1">
      <c r="A30" s="14" t="s">
        <v>54</v>
      </c>
      <c r="B30" s="33">
        <f>SUM(B31:B35)</f>
        <v>0</v>
      </c>
      <c r="C30" s="33">
        <f>SUM(C31:C35)</f>
        <v>0</v>
      </c>
      <c r="D30" s="16"/>
      <c r="E30" s="28" t="s">
        <v>55</v>
      </c>
      <c r="F30" s="21">
        <v>0</v>
      </c>
      <c r="G30" s="22">
        <v>0</v>
      </c>
    </row>
    <row r="31" spans="1:7" s="13" customFormat="1" ht="14.25">
      <c r="A31" s="26" t="s">
        <v>56</v>
      </c>
      <c r="B31" s="27">
        <v>0</v>
      </c>
      <c r="C31" s="27">
        <v>0</v>
      </c>
      <c r="D31" s="16"/>
      <c r="E31" s="28" t="s">
        <v>57</v>
      </c>
      <c r="F31" s="21">
        <v>0</v>
      </c>
      <c r="G31" s="22">
        <v>0</v>
      </c>
    </row>
    <row r="32" spans="1:7" s="13" customFormat="1" ht="14.25">
      <c r="A32" s="26" t="s">
        <v>58</v>
      </c>
      <c r="B32" s="27">
        <v>0</v>
      </c>
      <c r="C32" s="27">
        <v>0</v>
      </c>
      <c r="D32" s="16"/>
      <c r="E32" s="20" t="s">
        <v>59</v>
      </c>
      <c r="F32" s="23">
        <f>SUM(F33:F38)</f>
        <v>39932665</v>
      </c>
      <c r="G32" s="34">
        <f>SUM(G33:G38)</f>
        <v>40103788</v>
      </c>
    </row>
    <row r="33" spans="1:7" s="13" customFormat="1" ht="14.25">
      <c r="A33" s="26" t="s">
        <v>60</v>
      </c>
      <c r="B33" s="27">
        <v>0</v>
      </c>
      <c r="C33" s="27">
        <v>0</v>
      </c>
      <c r="D33" s="16"/>
      <c r="E33" s="28" t="s">
        <v>61</v>
      </c>
      <c r="F33" s="21">
        <v>39932665</v>
      </c>
      <c r="G33" s="22">
        <v>40103788</v>
      </c>
    </row>
    <row r="34" spans="1:7" s="13" customFormat="1" ht="14.25">
      <c r="A34" s="26" t="s">
        <v>62</v>
      </c>
      <c r="B34" s="27">
        <v>0</v>
      </c>
      <c r="C34" s="27">
        <v>0</v>
      </c>
      <c r="D34" s="16"/>
      <c r="E34" s="28" t="s">
        <v>63</v>
      </c>
      <c r="F34" s="21">
        <v>0</v>
      </c>
      <c r="G34" s="22">
        <v>0</v>
      </c>
    </row>
    <row r="35" spans="1:7" s="13" customFormat="1" ht="14.25">
      <c r="A35" s="26" t="s">
        <v>64</v>
      </c>
      <c r="B35" s="27">
        <v>0</v>
      </c>
      <c r="C35" s="27">
        <v>0</v>
      </c>
      <c r="D35" s="16"/>
      <c r="E35" s="28" t="s">
        <v>65</v>
      </c>
      <c r="F35" s="21">
        <v>0</v>
      </c>
      <c r="G35" s="22">
        <v>0</v>
      </c>
    </row>
    <row r="36" spans="1:7" s="13" customFormat="1" ht="14.25">
      <c r="A36" s="14" t="s">
        <v>66</v>
      </c>
      <c r="B36" s="33">
        <v>0</v>
      </c>
      <c r="C36" s="33">
        <v>0</v>
      </c>
      <c r="D36" s="16"/>
      <c r="E36" s="28" t="s">
        <v>67</v>
      </c>
      <c r="F36" s="21">
        <v>0</v>
      </c>
      <c r="G36" s="22">
        <v>0</v>
      </c>
    </row>
    <row r="37" spans="1:7" s="13" customFormat="1" ht="14.25">
      <c r="A37" s="14" t="s">
        <v>68</v>
      </c>
      <c r="B37" s="33">
        <v>0</v>
      </c>
      <c r="C37" s="33">
        <v>0</v>
      </c>
      <c r="D37" s="16"/>
      <c r="E37" s="28" t="s">
        <v>69</v>
      </c>
      <c r="F37" s="21">
        <v>0</v>
      </c>
      <c r="G37" s="22">
        <v>0</v>
      </c>
    </row>
    <row r="38" spans="1:7" s="13" customFormat="1" ht="14.25">
      <c r="A38" s="26" t="s">
        <v>70</v>
      </c>
      <c r="B38" s="27">
        <v>0</v>
      </c>
      <c r="C38" s="27">
        <v>0</v>
      </c>
      <c r="D38" s="16"/>
      <c r="E38" s="28" t="s">
        <v>71</v>
      </c>
      <c r="F38" s="21">
        <v>0</v>
      </c>
      <c r="G38" s="22">
        <v>0</v>
      </c>
    </row>
    <row r="39" spans="1:7" s="13" customFormat="1" ht="14.25">
      <c r="A39" s="26" t="s">
        <v>72</v>
      </c>
      <c r="B39" s="27">
        <v>0</v>
      </c>
      <c r="C39" s="27">
        <v>0</v>
      </c>
      <c r="D39" s="16"/>
      <c r="E39" s="35" t="s">
        <v>73</v>
      </c>
      <c r="F39" s="32">
        <f>SUM(F40:F42)</f>
        <v>0</v>
      </c>
      <c r="G39" s="36">
        <v>0</v>
      </c>
    </row>
    <row r="40" spans="1:7" s="13" customFormat="1" ht="14.25">
      <c r="A40" s="14" t="s">
        <v>74</v>
      </c>
      <c r="B40" s="23">
        <f>SUM(B41:B44)</f>
        <v>86262</v>
      </c>
      <c r="C40" s="23">
        <f>SUM(C41:C44)</f>
        <v>86262</v>
      </c>
      <c r="D40" s="16"/>
      <c r="E40" s="28" t="s">
        <v>75</v>
      </c>
      <c r="F40" s="21">
        <v>0</v>
      </c>
      <c r="G40" s="22">
        <v>0</v>
      </c>
    </row>
    <row r="41" spans="1:7" s="13" customFormat="1" ht="14.25">
      <c r="A41" s="26" t="s">
        <v>76</v>
      </c>
      <c r="B41" s="27">
        <v>86262</v>
      </c>
      <c r="C41" s="27">
        <v>86262</v>
      </c>
      <c r="D41" s="16"/>
      <c r="E41" s="28" t="s">
        <v>77</v>
      </c>
      <c r="F41" s="21">
        <v>0</v>
      </c>
      <c r="G41" s="22">
        <v>0</v>
      </c>
    </row>
    <row r="42" spans="1:7" s="13" customFormat="1" ht="14.25">
      <c r="A42" s="26" t="s">
        <v>78</v>
      </c>
      <c r="B42" s="27">
        <v>0</v>
      </c>
      <c r="C42" s="27">
        <v>0</v>
      </c>
      <c r="D42" s="16"/>
      <c r="E42" s="28" t="s">
        <v>79</v>
      </c>
      <c r="F42" s="21">
        <v>0</v>
      </c>
      <c r="G42" s="22">
        <v>0</v>
      </c>
    </row>
    <row r="43" spans="1:7" s="13" customFormat="1" ht="14.25">
      <c r="A43" s="26" t="s">
        <v>80</v>
      </c>
      <c r="B43" s="27">
        <v>0</v>
      </c>
      <c r="C43" s="27">
        <v>0</v>
      </c>
      <c r="D43" s="16"/>
      <c r="E43" s="20" t="s">
        <v>81</v>
      </c>
      <c r="F43" s="23">
        <f>SUM(F44:F46)</f>
        <v>1854327305</v>
      </c>
      <c r="G43" s="34">
        <f>SUM(G44:G46)</f>
        <v>1411284660</v>
      </c>
    </row>
    <row r="44" spans="1:7" s="13" customFormat="1" ht="14.25">
      <c r="A44" s="26" t="s">
        <v>82</v>
      </c>
      <c r="B44" s="27">
        <v>0</v>
      </c>
      <c r="C44" s="27">
        <v>0</v>
      </c>
      <c r="D44" s="16"/>
      <c r="E44" s="28" t="s">
        <v>83</v>
      </c>
      <c r="F44" s="21">
        <v>1846347383</v>
      </c>
      <c r="G44" s="22">
        <v>1404008862</v>
      </c>
    </row>
    <row r="45" spans="1:7" s="13" customFormat="1" ht="9" customHeight="1">
      <c r="A45" s="37"/>
      <c r="B45" s="27"/>
      <c r="C45" s="27"/>
      <c r="D45" s="16"/>
      <c r="E45" s="28" t="s">
        <v>84</v>
      </c>
      <c r="F45" s="21">
        <v>636261</v>
      </c>
      <c r="G45" s="22">
        <v>2016605</v>
      </c>
    </row>
    <row r="46" spans="1:9" s="13" customFormat="1" ht="14.25">
      <c r="A46" s="14" t="s">
        <v>85</v>
      </c>
      <c r="B46" s="23">
        <f>SUM(B8+B16+B24+B30+B36+B40)</f>
        <v>5721073780</v>
      </c>
      <c r="C46" s="23">
        <f>SUM(C8+C16+C24+C30+C36+C40)</f>
        <v>4554189904</v>
      </c>
      <c r="D46" s="16"/>
      <c r="E46" s="28" t="s">
        <v>86</v>
      </c>
      <c r="F46" s="21">
        <v>7343661</v>
      </c>
      <c r="G46" s="22">
        <v>5259193</v>
      </c>
      <c r="H46" s="38"/>
      <c r="I46" s="39"/>
    </row>
    <row r="47" spans="1:7" s="13" customFormat="1" ht="15" thickBot="1">
      <c r="A47" s="40"/>
      <c r="B47" s="41"/>
      <c r="C47" s="41"/>
      <c r="D47" s="42"/>
      <c r="E47" s="43" t="s">
        <v>87</v>
      </c>
      <c r="F47" s="44">
        <f>SUM(F8+F18+F22+F25+F28+F32+F39+F43)</f>
        <v>5238462113</v>
      </c>
      <c r="G47" s="45">
        <f>SUM(G8+G18+G22+G25+G28+G32+G39+G43)</f>
        <v>5870003545.5299997</v>
      </c>
    </row>
    <row r="48" spans="1:7" s="6" customFormat="1" ht="15" customHeight="1">
      <c r="A48" s="46" t="s">
        <v>88</v>
      </c>
      <c r="B48" s="47"/>
      <c r="C48" s="47"/>
      <c r="D48" s="48"/>
      <c r="E48" s="49" t="s">
        <v>89</v>
      </c>
      <c r="F48" s="50"/>
      <c r="G48" s="51"/>
    </row>
    <row r="49" spans="1:7" s="13" customFormat="1" ht="14.25">
      <c r="A49" s="52" t="s">
        <v>90</v>
      </c>
      <c r="B49" s="53">
        <v>1718194586</v>
      </c>
      <c r="C49" s="53">
        <v>1721852172</v>
      </c>
      <c r="D49" s="54"/>
      <c r="E49" s="28" t="s">
        <v>91</v>
      </c>
      <c r="F49" s="55">
        <v>0</v>
      </c>
      <c r="G49" s="56">
        <v>0</v>
      </c>
    </row>
    <row r="50" spans="1:7" s="13" customFormat="1" ht="14.25">
      <c r="A50" s="52" t="s">
        <v>92</v>
      </c>
      <c r="B50" s="53">
        <v>236394294</v>
      </c>
      <c r="C50" s="53">
        <v>236394294</v>
      </c>
      <c r="D50" s="54"/>
      <c r="E50" s="28" t="s">
        <v>93</v>
      </c>
      <c r="F50" s="55">
        <v>1738868956</v>
      </c>
      <c r="G50" s="56">
        <v>1738868956</v>
      </c>
    </row>
    <row r="51" spans="1:7" s="13" customFormat="1" ht="14.25">
      <c r="A51" s="52" t="s">
        <v>94</v>
      </c>
      <c r="B51" s="53">
        <v>15710571420</v>
      </c>
      <c r="C51" s="53">
        <v>16117800020</v>
      </c>
      <c r="D51" s="54"/>
      <c r="E51" s="28" t="s">
        <v>95</v>
      </c>
      <c r="F51" s="55">
        <v>15492389259</v>
      </c>
      <c r="G51" s="56">
        <v>15224132368</v>
      </c>
    </row>
    <row r="52" spans="1:7" s="13" customFormat="1" ht="14.25">
      <c r="A52" s="52" t="s">
        <v>96</v>
      </c>
      <c r="B52" s="53">
        <v>4603475756</v>
      </c>
      <c r="C52" s="53">
        <v>4523733167</v>
      </c>
      <c r="D52" s="54"/>
      <c r="E52" s="28" t="s">
        <v>97</v>
      </c>
      <c r="F52" s="55">
        <v>0</v>
      </c>
      <c r="G52" s="56">
        <v>0</v>
      </c>
    </row>
    <row r="53" spans="1:7" s="13" customFormat="1" ht="14.25">
      <c r="A53" s="52" t="s">
        <v>98</v>
      </c>
      <c r="B53" s="53">
        <v>735674994</v>
      </c>
      <c r="C53" s="53">
        <v>731383180</v>
      </c>
      <c r="D53" s="54"/>
      <c r="E53" s="28" t="s">
        <v>99</v>
      </c>
      <c r="F53" s="55">
        <v>0</v>
      </c>
      <c r="G53" s="56">
        <v>0</v>
      </c>
    </row>
    <row r="54" spans="1:7" s="13" customFormat="1" ht="14.25">
      <c r="A54" s="52" t="s">
        <v>100</v>
      </c>
      <c r="B54" s="57">
        <v>-3617928931</v>
      </c>
      <c r="C54" s="53">
        <v>-3493133645</v>
      </c>
      <c r="D54" s="58"/>
      <c r="E54" s="28" t="s">
        <v>101</v>
      </c>
      <c r="F54" s="55">
        <v>0</v>
      </c>
      <c r="G54" s="56">
        <v>0</v>
      </c>
    </row>
    <row r="55" spans="1:7" s="13" customFormat="1" ht="14.25">
      <c r="A55" s="52" t="s">
        <v>102</v>
      </c>
      <c r="B55" s="53">
        <v>7218915640</v>
      </c>
      <c r="C55" s="53">
        <v>7240968194</v>
      </c>
      <c r="D55" s="58"/>
      <c r="E55" s="35"/>
      <c r="F55" s="55"/>
      <c r="G55" s="56"/>
    </row>
    <row r="56" spans="1:7" s="13" customFormat="1" ht="14.25">
      <c r="A56" s="52" t="s">
        <v>103</v>
      </c>
      <c r="B56" s="53"/>
      <c r="C56" s="53"/>
      <c r="D56" s="58"/>
      <c r="E56" s="59" t="s">
        <v>104</v>
      </c>
      <c r="F56" s="60">
        <f>SUM(F49:F55)</f>
        <v>17231258215</v>
      </c>
      <c r="G56" s="61">
        <f>SUM(G49:G54)</f>
        <v>16963001324</v>
      </c>
    </row>
    <row r="57" spans="1:7" s="13" customFormat="1" ht="14.25">
      <c r="A57" s="52" t="s">
        <v>105</v>
      </c>
      <c r="B57" s="53">
        <v>170770722</v>
      </c>
      <c r="C57" s="53">
        <v>139615801.08000001</v>
      </c>
      <c r="D57" s="54"/>
      <c r="E57" s="62"/>
      <c r="F57" s="55"/>
      <c r="G57" s="56"/>
    </row>
    <row r="58" spans="1:7" s="13" customFormat="1" ht="14.25">
      <c r="A58" s="63"/>
      <c r="B58" s="53"/>
      <c r="C58" s="53"/>
      <c r="D58" s="54"/>
      <c r="E58" s="20" t="s">
        <v>106</v>
      </c>
      <c r="F58" s="60">
        <f>SUM(F47+F56)</f>
        <v>22469720328</v>
      </c>
      <c r="G58" s="61">
        <f>SUM(G47+G56)</f>
        <v>22833004869.529999</v>
      </c>
    </row>
    <row r="59" spans="1:7" s="13" customFormat="1" ht="14.25">
      <c r="A59" s="64" t="s">
        <v>107</v>
      </c>
      <c r="B59" s="65">
        <f>SUM(B49:B58)</f>
        <v>26776068481</v>
      </c>
      <c r="C59" s="65">
        <f>SUM(C49:C57)</f>
        <v>27218613183.080002</v>
      </c>
      <c r="D59" s="54"/>
      <c r="E59" s="66"/>
      <c r="F59" s="55"/>
      <c r="G59" s="56"/>
    </row>
    <row r="60" spans="1:7" s="13" customFormat="1" ht="14.25">
      <c r="A60" s="63"/>
      <c r="B60" s="67"/>
      <c r="C60" s="67"/>
      <c r="D60" s="58"/>
      <c r="E60" s="20" t="s">
        <v>108</v>
      </c>
      <c r="F60" s="55"/>
      <c r="G60" s="56"/>
    </row>
    <row r="61" spans="1:7" s="13" customFormat="1" ht="14.25">
      <c r="A61" s="64" t="s">
        <v>109</v>
      </c>
      <c r="B61" s="65">
        <f>B46+B59</f>
        <v>32497142261</v>
      </c>
      <c r="C61" s="65">
        <f>C46+C59</f>
        <v>31772803087.080002</v>
      </c>
      <c r="D61" s="54"/>
      <c r="E61" s="59"/>
      <c r="F61" s="55"/>
      <c r="G61" s="56"/>
    </row>
    <row r="62" spans="1:7" s="13" customFormat="1" ht="14.25">
      <c r="A62" s="63"/>
      <c r="B62" s="53"/>
      <c r="C62" s="53"/>
      <c r="D62" s="54"/>
      <c r="E62" s="20" t="s">
        <v>110</v>
      </c>
      <c r="F62" s="60">
        <f>SUM(F63:F66)</f>
        <v>3282427332</v>
      </c>
      <c r="G62" s="61">
        <f>SUM(G63:G65)</f>
        <v>3230780856</v>
      </c>
    </row>
    <row r="63" spans="1:7" s="13" customFormat="1" ht="14.25">
      <c r="A63" s="63"/>
      <c r="B63" s="53"/>
      <c r="C63" s="53"/>
      <c r="D63" s="54"/>
      <c r="E63" s="28" t="s">
        <v>111</v>
      </c>
      <c r="F63" s="55">
        <v>3332275528</v>
      </c>
      <c r="G63" s="56">
        <v>3390589426</v>
      </c>
    </row>
    <row r="64" spans="1:7" s="13" customFormat="1" ht="13.5" customHeight="1">
      <c r="A64" s="63"/>
      <c r="B64" s="53"/>
      <c r="C64" s="53"/>
      <c r="D64" s="54"/>
      <c r="E64" s="28" t="s">
        <v>112</v>
      </c>
      <c r="F64" s="55">
        <v>401638580</v>
      </c>
      <c r="G64" s="56">
        <v>291678206</v>
      </c>
    </row>
    <row r="65" spans="1:7" s="13" customFormat="1" ht="14.25">
      <c r="A65" s="63"/>
      <c r="B65" s="53"/>
      <c r="C65" s="53"/>
      <c r="D65" s="54"/>
      <c r="E65" s="28" t="s">
        <v>113</v>
      </c>
      <c r="F65" s="55">
        <v>-451486776</v>
      </c>
      <c r="G65" s="56">
        <v>-451486776</v>
      </c>
    </row>
    <row r="66" spans="1:7" s="13" customFormat="1" ht="14.25">
      <c r="A66" s="63"/>
      <c r="B66" s="53"/>
      <c r="C66" s="53"/>
      <c r="D66" s="54"/>
      <c r="E66" s="66"/>
      <c r="F66" s="55"/>
      <c r="G66" s="56"/>
    </row>
    <row r="67" spans="1:7" s="13" customFormat="1" ht="14.25">
      <c r="A67" s="63"/>
      <c r="B67" s="53"/>
      <c r="C67" s="53"/>
      <c r="D67" s="54"/>
      <c r="E67" s="20" t="s">
        <v>114</v>
      </c>
      <c r="F67" s="60">
        <f>SUM(F68:F73)</f>
        <v>6744994601</v>
      </c>
      <c r="G67" s="61">
        <f>SUM(G68:G72)</f>
        <v>5709017361</v>
      </c>
    </row>
    <row r="68" spans="1:7" s="13" customFormat="1" ht="14.25">
      <c r="A68" s="63"/>
      <c r="B68" s="53"/>
      <c r="C68" s="53"/>
      <c r="D68" s="54"/>
      <c r="E68" s="28" t="s">
        <v>115</v>
      </c>
      <c r="F68" s="68">
        <v>1890112743</v>
      </c>
      <c r="G68" s="69">
        <v>94522599</v>
      </c>
    </row>
    <row r="69" spans="1:7" s="13" customFormat="1" ht="14.25">
      <c r="A69" s="63"/>
      <c r="B69" s="53"/>
      <c r="C69" s="53"/>
      <c r="D69" s="54"/>
      <c r="E69" s="28" t="s">
        <v>116</v>
      </c>
      <c r="F69" s="70">
        <v>5519233280</v>
      </c>
      <c r="G69" s="69">
        <v>6302367086</v>
      </c>
    </row>
    <row r="70" spans="1:7" s="13" customFormat="1" ht="14.25">
      <c r="A70" s="63"/>
      <c r="B70" s="53"/>
      <c r="C70" s="53"/>
      <c r="D70" s="54"/>
      <c r="E70" s="28" t="s">
        <v>117</v>
      </c>
      <c r="F70" s="55">
        <v>82225529</v>
      </c>
      <c r="G70" s="69">
        <v>58704627</v>
      </c>
    </row>
    <row r="71" spans="1:10" s="13" customFormat="1" ht="14.25">
      <c r="A71" s="63"/>
      <c r="B71" s="53"/>
      <c r="C71" s="53"/>
      <c r="D71" s="54"/>
      <c r="E71" s="28" t="s">
        <v>118</v>
      </c>
      <c r="F71" s="55"/>
      <c r="G71" s="56"/>
      <c r="I71" s="39"/>
      <c r="J71" s="39"/>
    </row>
    <row r="72" spans="1:10" s="13" customFormat="1" ht="14.25">
      <c r="A72" s="63"/>
      <c r="B72" s="53"/>
      <c r="C72" s="53"/>
      <c r="D72" s="54"/>
      <c r="E72" s="28" t="s">
        <v>119</v>
      </c>
      <c r="F72" s="70">
        <v>-746576951</v>
      </c>
      <c r="G72" s="69">
        <v>-746576951</v>
      </c>
      <c r="I72" s="39"/>
      <c r="J72" s="39"/>
    </row>
    <row r="73" spans="1:10" s="13" customFormat="1" ht="14.25">
      <c r="A73" s="63"/>
      <c r="B73" s="53"/>
      <c r="C73" s="53"/>
      <c r="D73" s="54"/>
      <c r="E73" s="66"/>
      <c r="F73" s="55"/>
      <c r="G73" s="56"/>
      <c r="I73" s="71"/>
      <c r="J73" s="39"/>
    </row>
    <row r="74" spans="1:10" s="13" customFormat="1" ht="29.25" customHeight="1">
      <c r="A74" s="63"/>
      <c r="B74" s="53"/>
      <c r="C74" s="53"/>
      <c r="D74" s="54"/>
      <c r="E74" s="20" t="s">
        <v>120</v>
      </c>
      <c r="F74" s="60">
        <f>SUM(F75:F76)</f>
        <v>0</v>
      </c>
      <c r="G74" s="61">
        <f>SUM(G75:G76)</f>
        <v>0</v>
      </c>
      <c r="I74" s="39"/>
      <c r="J74" s="39"/>
    </row>
    <row r="75" spans="1:10" s="13" customFormat="1" ht="14.25">
      <c r="A75" s="63"/>
      <c r="B75" s="53"/>
      <c r="C75" s="53"/>
      <c r="D75" s="54"/>
      <c r="E75" s="28" t="s">
        <v>121</v>
      </c>
      <c r="F75" s="55">
        <v>0</v>
      </c>
      <c r="G75" s="56">
        <v>0</v>
      </c>
      <c r="I75" s="39"/>
      <c r="J75" s="39"/>
    </row>
    <row r="76" spans="1:10" s="13" customFormat="1" ht="14.25">
      <c r="A76" s="63"/>
      <c r="B76" s="53"/>
      <c r="C76" s="53"/>
      <c r="D76" s="54"/>
      <c r="E76" s="28" t="s">
        <v>122</v>
      </c>
      <c r="F76" s="55">
        <v>0</v>
      </c>
      <c r="G76" s="56">
        <v>0</v>
      </c>
      <c r="I76" s="39"/>
      <c r="J76" s="39"/>
    </row>
    <row r="77" spans="1:10" s="13" customFormat="1" ht="14.25">
      <c r="A77" s="63"/>
      <c r="B77" s="53"/>
      <c r="C77" s="53"/>
      <c r="D77" s="54"/>
      <c r="E77" s="28"/>
      <c r="F77" s="55"/>
      <c r="G77" s="56"/>
      <c r="I77" s="39"/>
      <c r="J77" s="39"/>
    </row>
    <row r="78" spans="1:10" s="13" customFormat="1" ht="14.25">
      <c r="A78" s="63"/>
      <c r="B78" s="53"/>
      <c r="C78" s="53"/>
      <c r="D78" s="54"/>
      <c r="E78" s="20" t="s">
        <v>123</v>
      </c>
      <c r="F78" s="60">
        <f>SUM(F62+F67+F74)</f>
        <v>10027421933</v>
      </c>
      <c r="G78" s="61">
        <f>SUM(G62+G67+G74)</f>
        <v>8939798217</v>
      </c>
      <c r="I78" s="71"/>
      <c r="J78" s="39"/>
    </row>
    <row r="79" spans="1:10" s="13" customFormat="1" ht="9" customHeight="1">
      <c r="A79" s="63"/>
      <c r="B79" s="53"/>
      <c r="C79" s="53"/>
      <c r="D79" s="54"/>
      <c r="E79" s="66"/>
      <c r="F79" s="55"/>
      <c r="G79" s="56"/>
      <c r="I79" s="39"/>
      <c r="J79" s="39"/>
    </row>
    <row r="80" spans="1:10" s="13" customFormat="1" ht="14.25">
      <c r="A80" s="63"/>
      <c r="B80" s="53"/>
      <c r="C80" s="53"/>
      <c r="D80" s="54"/>
      <c r="E80" s="20" t="s">
        <v>124</v>
      </c>
      <c r="F80" s="60">
        <f>F58+F78</f>
        <v>32497142261</v>
      </c>
      <c r="G80" s="61">
        <f>G58+G78</f>
        <v>31772803086.529999</v>
      </c>
      <c r="H80" s="29"/>
      <c r="I80" s="72"/>
      <c r="J80" s="39"/>
    </row>
    <row r="81" spans="1:7" s="13" customFormat="1" ht="7.5" customHeight="1">
      <c r="A81" s="73"/>
      <c r="B81" s="74"/>
      <c r="C81" s="75"/>
      <c r="D81" s="76"/>
      <c r="E81" s="77"/>
      <c r="F81" s="74"/>
      <c r="G81" s="78"/>
    </row>
    <row r="82" spans="2:7" s="13" customFormat="1" ht="14.25">
      <c r="B82" s="79"/>
      <c r="C82" s="79"/>
      <c r="E82" s="80"/>
      <c r="F82" s="79"/>
      <c r="G82" s="79"/>
    </row>
    <row r="83" spans="3:3" ht="15">
      <c r="C83" s="82"/>
    </row>
    <row r="84" spans="3:3" ht="15">
      <c r="C84" s="82"/>
    </row>
    <row r="85" spans="3:3" ht="15">
      <c r="C85" s="82"/>
    </row>
    <row r="86" spans="3:3" ht="15">
      <c r="C86" s="82"/>
    </row>
    <row r="87" spans="3:3" ht="15">
      <c r="C87" s="82"/>
    </row>
    <row r="88" spans="3:3" ht="15">
      <c r="C88" s="82"/>
    </row>
    <row r="89" spans="3:3" ht="15">
      <c r="C89" s="82"/>
    </row>
    <row r="90" spans="3:3" ht="15">
      <c r="C90" s="82"/>
    </row>
    <row r="91" spans="3:3" ht="15">
      <c r="C91" s="82"/>
    </row>
    <row r="92" spans="3:3" ht="15">
      <c r="C92" s="82"/>
    </row>
    <row r="93" spans="3:3" ht="15">
      <c r="C93" s="82"/>
    </row>
    <row r="94" spans="3:3" ht="15">
      <c r="C94" s="82"/>
    </row>
    <row r="95" spans="3:3" ht="15">
      <c r="C95" s="82"/>
    </row>
    <row r="96" spans="3:3" ht="15">
      <c r="C96" s="82"/>
    </row>
    <row r="97" spans="3:3" ht="15">
      <c r="C97" s="82"/>
    </row>
    <row r="98" spans="3:3" ht="15">
      <c r="C98" s="82"/>
    </row>
  </sheetData>
  <mergeCells count="3">
    <mergeCell ref="A1:G1"/>
    <mergeCell ref="A2:G2"/>
    <mergeCell ref="A3:G3"/>
  </mergeCells>
  <printOptions horizontalCentered="1"/>
  <pageMargins left="0.15748031496062992" right="0.15748031496062992" top="0.7874015748031497" bottom="0.5905511811023623" header="0.3937007874015748" footer="0.2755905511811024"/>
  <pageSetup firstPageNumber="116" useFirstPageNumber="1" orientation="landscape" scale="61" r:id="rId3"/>
  <headerFooter>
    <oddHeader>&amp;C&amp;"DIN Pro Bold,Negrita"PODER EJECUTIVO
DEL ESTADO DE TAMAULIPAS&amp;"-,Negrita"&amp;12
&amp;G</oddHeader>
    <oddFooter>&amp;C&amp;G
&amp;"DIN Pro Bold,Negrita"Anexos</oddFooter>
  </headerFooter>
  <rowBreaks count="1" manualBreakCount="1">
    <brk id="47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LDF- SITUCACION FINAN22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