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LDF Analítico Egresos CF De (2" sheetId="2" r:id="rId3"/>
  </sheets>
  <definedNames>
    <definedName name="_xlnm.Print_Area" localSheetId="0">'LDF Analítico Egresos CF De (2'!$B$1:$I$98</definedName>
    <definedName name="_xlnm.Print_Titles" localSheetId="0">'LDF Analítico Egresos CF De (2'!$1:$9</definedName>
  </definedNames>
  <calcPr fullCalcOnLoad="1"/>
</workbook>
</file>

<file path=xl/calcChain.xml><?xml version="1.0" encoding="utf-8"?>
<calcChain xmlns="http://schemas.openxmlformats.org/spreadsheetml/2006/main">
  <c r="I90" i="2" l="1"/>
</calcChain>
</file>

<file path=xl/sharedStrings.xml><?xml version="1.0" encoding="utf-8"?>
<sst xmlns="http://schemas.openxmlformats.org/spreadsheetml/2006/main" count="88" uniqueCount="64">
  <si>
    <t>Estado Analítico del Ejercicio del Presupuesto de Egresos Detallado - LDF</t>
  </si>
  <si>
    <t>Clasificación Funcional (Finalidad y Función)</t>
  </si>
  <si>
    <t>Del 1 de Enero al 31 de Marzo del 2022</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</si>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</sst>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fonts count="13">
    <font>
      <sz val="10"/>
      <color theme="1"/>
      <name val="Arial"/>
      <family val="2"/>
    </font>
    <font>
      <sz val="11"/>
      <color theme="1"/>
      <name val="Calibri"/>
      <family val="2"/>
      <scheme val="minor"/>
    </font>
    <font>
      <sz val="8"/>
      <color theme="1"/>
      <name val="DINPro-Regular"/>
      <family val="3"/>
    </font>
    <font>
      <sz val="10"/>
      <color rgb="FF000000"/>
      <name val="DINPro-Regular"/>
      <family val="3"/>
    </font>
    <font>
      <sz val="10"/>
      <color theme="1"/>
      <name val="DINPro-Regular"/>
      <family val="3"/>
    </font>
    <font>
      <b/>
      <sz val="10"/>
      <color rgb="FF000000"/>
      <name val="DINPro-Regular"/>
      <family val="3"/>
    </font>
    <font>
      <b/>
      <sz val="10"/>
      <color theme="0"/>
      <name val="DINPro-Regular"/>
      <family val="3"/>
    </font>
    <font>
      <sz val="10"/>
      <color theme="1"/>
      <name val="Helvetica"/>
      <family val="2"/>
    </font>
    <font>
      <sz val="10"/>
      <color theme="1"/>
      <name val="DIN Pro Bold"/>
      <family val="2"/>
    </font>
    <font>
      <b/>
      <sz val="10"/>
      <name val="DIN Pro Bold"/>
      <family val="2"/>
    </font>
    <font>
      <sz val="10"/>
      <color theme="1"/>
      <name val="HelveticaNeueLT Std"/>
      <family val="2"/>
    </font>
    <font>
      <b/>
      <sz val="8"/>
      <name val="DIN Pro Bold"/>
      <family val="2"/>
    </font>
    <font>
      <sz val="7"/>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rgb="FFFFFFFF"/>
        <bgColor indexed="64"/>
      </patternFill>
    </fill>
  </fills>
  <borders count="20">
    <border>
      <left/>
      <right/>
      <top/>
      <bottom/>
      <diagonal/>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auto="1"/>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auto="1"/>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auto="1"/>
      </right>
      <top/>
      <bottom style="thin">
        <color rgb="FF000000"/>
      </bottom>
    </border>
    <border>
      <left style="thin">
        <color rgb="FF000000"/>
      </left>
      <right style="thin">
        <color rgb="FF000000"/>
      </right>
      <top/>
      <bottom/>
    </border>
    <border>
      <left style="thin">
        <color rgb="FF000000"/>
      </left>
      <right/>
      <top/>
      <bottom style="thin">
        <color auto="1"/>
      </bottom>
    </border>
    <border>
      <left/>
      <right style="thin">
        <color rgb="FF000000"/>
      </right>
      <top/>
      <bottom style="thin">
        <color auto="1"/>
      </bottom>
    </border>
    <border>
      <left style="thin">
        <color rgb="FF000000"/>
      </left>
      <right style="thin">
        <color rgb="FF000000"/>
      </right>
      <top/>
      <bottom style="thin">
        <color auto="1"/>
      </bottom>
    </border>
    <border>
      <left style="thin">
        <color rgb="FF000000"/>
      </left>
      <right style="thin">
        <color auto="1"/>
      </right>
      <top/>
      <bottom style="thin">
        <color auto="1"/>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1">
    <xf numFmtId="0" fontId="0" fillId="0" borderId="0" xfId="0"/>
    <xf numFmtId="0" fontId="1" fillId="0" borderId="0" xfId="0" applyFill="1" applyBorder="1"/>
    <xf numFmtId="0" fontId="9" fillId="0" borderId="0" xfId="0" applyFont="1" applyFill="1" applyBorder="1" applyAlignment="1">
      <alignment horizontal="center" vertical="center"/>
    </xf>
    <xf numFmtId="0" fontId="12" fillId="0" borderId="0" xfId="0" applyFont="1" applyFill="1" applyBorder="1"/>
    <xf numFmtId="0" fontId="11" fillId="0" borderId="0" xfId="0" applyFont="1" applyFill="1" applyBorder="1" applyAlignment="1">
      <alignment horizontal="center" vertical="center"/>
    </xf>
    <xf numFmtId="0" fontId="10" fillId="0" borderId="0" xfId="0" applyFont="1"/>
    <xf numFmtId="0" fontId="9" fillId="2" borderId="0" xfId="0" applyNumberFormat="1" applyFont="1" applyFill="1" applyBorder="1" applyAlignment="1" applyProtection="1">
      <alignment/>
      <protection locked="0"/>
    </xf>
    <xf numFmtId="0" fontId="8" fillId="0" borderId="0" xfId="0" applyFont="1"/>
    <xf numFmtId="0" fontId="7" fillId="0" borderId="0" xfId="0" applyFont="1"/>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3" fillId="4" borderId="7" xfId="0" applyFont="1" applyFill="1" applyBorder="1" applyAlignment="1">
      <alignment horizontal="justify" vertical="center" wrapText="1"/>
    </xf>
    <xf numFmtId="0" fontId="3" fillId="4" borderId="8" xfId="0" applyFont="1" applyFill="1" applyBorder="1" applyAlignment="1">
      <alignment horizontal="justify" vertical="center" wrapText="1"/>
    </xf>
    <xf numFmtId="0" fontId="3" fillId="4" borderId="8" xfId="0" applyFont="1" applyFill="1" applyBorder="1" applyAlignment="1">
      <alignment horizontal="center" vertical="center"/>
    </xf>
    <xf numFmtId="0" fontId="3" fillId="4" borderId="10" xfId="0" applyFont="1" applyFill="1" applyBorder="1" applyAlignment="1">
      <alignment horizontal="center"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3" fontId="5" fillId="4" borderId="8" xfId="0" applyNumberFormat="1" applyFont="1" applyFill="1" applyBorder="1" applyAlignment="1">
      <alignment horizontal="righ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3" fontId="3" fillId="4" borderId="8" xfId="0" applyNumberFormat="1" applyFont="1" applyFill="1" applyBorder="1" applyAlignment="1" applyProtection="1">
      <alignment horizontal="right" vertical="center"/>
      <protection locked="0"/>
    </xf>
    <xf numFmtId="3" fontId="3" fillId="4" borderId="8" xfId="0" applyNumberFormat="1" applyFont="1" applyFill="1" applyBorder="1" applyAlignment="1">
      <alignment horizontal="right" vertical="center"/>
    </xf>
    <xf numFmtId="3" fontId="3" fillId="4" borderId="8" xfId="0" applyNumberFormat="1" applyFont="1" applyFill="1" applyBorder="1" applyAlignment="1">
      <alignment horizontal="center" vertical="center"/>
    </xf>
    <xf numFmtId="0" fontId="3" fillId="4" borderId="8" xfId="0" applyFont="1" applyFill="1" applyBorder="1" applyAlignment="1">
      <alignment vertical="center" wrapText="1"/>
    </xf>
    <xf numFmtId="3" fontId="5" fillId="4" borderId="15" xfId="0" applyNumberFormat="1" applyFont="1" applyFill="1" applyBorder="1" applyAlignment="1">
      <alignment horizontal="right" vertical="center"/>
    </xf>
    <xf numFmtId="0" fontId="3" fillId="4" borderId="8" xfId="0" applyFont="1" applyFill="1" applyBorder="1" applyAlignment="1">
      <alignment horizontal="left" vertical="center" wrapText="1"/>
    </xf>
    <xf numFmtId="3" fontId="4" fillId="0" borderId="15" xfId="0" applyNumberFormat="1" applyFont="1" applyBorder="1" applyProtection="1">
      <protection locked="0"/>
    </xf>
    <xf numFmtId="3" fontId="4" fillId="0" borderId="0" xfId="0" applyNumberFormat="1" applyFont="1" applyProtection="1">
      <protection locked="0"/>
    </xf>
    <xf numFmtId="3" fontId="3" fillId="4" borderId="15" xfId="0" applyNumberFormat="1" applyFont="1" applyFill="1" applyBorder="1" applyAlignment="1">
      <alignment vertical="center"/>
    </xf>
    <xf numFmtId="3" fontId="3" fillId="4" borderId="15" xfId="0" applyNumberFormat="1" applyFont="1" applyFill="1" applyBorder="1" applyAlignment="1" applyProtection="1">
      <alignment vertical="center"/>
      <protection/>
    </xf>
    <xf numFmtId="3" fontId="3" fillId="4" borderId="8" xfId="0" applyNumberFormat="1" applyFont="1" applyFill="1" applyBorder="1" applyAlignment="1" applyProtection="1">
      <alignment vertical="center"/>
      <protection/>
    </xf>
    <xf numFmtId="3" fontId="3" fillId="4" borderId="15" xfId="0" applyNumberFormat="1" applyFont="1" applyFill="1" applyBorder="1" applyAlignment="1" applyProtection="1">
      <alignment horizontal="right" vertical="center"/>
      <protection/>
    </xf>
    <xf numFmtId="3" fontId="3" fillId="4" borderId="8" xfId="0" applyNumberFormat="1" applyFont="1" applyFill="1" applyBorder="1" applyAlignment="1" applyProtection="1">
      <alignment horizontal="right" vertical="center"/>
      <protection/>
    </xf>
    <xf numFmtId="3" fontId="3" fillId="4" borderId="15" xfId="0" applyNumberFormat="1" applyFont="1" applyFill="1" applyBorder="1" applyAlignment="1" applyProtection="1">
      <alignment horizontal="right" vertical="center"/>
      <protection locked="0"/>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3" fontId="3" fillId="4" borderId="12" xfId="0" applyNumberFormat="1" applyFont="1" applyFill="1" applyBorder="1" applyAlignment="1">
      <alignment horizontal="center" vertical="center"/>
    </xf>
    <xf numFmtId="0" fontId="3" fillId="4" borderId="16" xfId="0" applyFont="1" applyFill="1" applyBorder="1" applyAlignment="1">
      <alignment horizontal="left" vertical="center"/>
    </xf>
    <xf numFmtId="0" fontId="3" fillId="4" borderId="17" xfId="0" applyFont="1" applyFill="1" applyBorder="1" applyAlignment="1">
      <alignment horizontal="left" vertical="center"/>
    </xf>
    <xf numFmtId="3" fontId="3" fillId="4" borderId="17" xfId="0" applyNumberFormat="1" applyFont="1" applyFill="1" applyBorder="1" applyAlignment="1" applyProtection="1">
      <alignment horizontal="right" vertical="center"/>
      <protection locked="0"/>
    </xf>
    <xf numFmtId="3" fontId="3" fillId="4" borderId="18" xfId="0" applyNumberFormat="1" applyFont="1" applyFill="1" applyBorder="1" applyAlignment="1">
      <alignment horizontal="right" vertical="center"/>
    </xf>
    <xf numFmtId="3" fontId="3" fillId="4" borderId="17" xfId="0" applyNumberFormat="1" applyFont="1" applyFill="1" applyBorder="1" applyAlignment="1">
      <alignment horizontal="center" vertical="center"/>
    </xf>
    <xf numFmtId="3" fontId="3" fillId="4" borderId="19" xfId="0" applyNumberFormat="1" applyFont="1" applyFill="1" applyBorder="1" applyAlignment="1">
      <alignment horizontal="center" vertical="center"/>
    </xf>
    <xf numFmtId="0" fontId="2" fillId="0" borderId="0" xfId="0" applyFont="1" applyAlignment="1" applyProtection="1">
      <alignment horizontal="justify" vertical="center" wrapText="1"/>
      <protection locked="0"/>
    </xf>
    <xf numFmtId="0" fontId="1" fillId="0" borderId="0" xfId="0"/>
    <xf numFmtId="0" fontId="2" fillId="0" borderId="0" xfId="0" applyFont="1" applyFill="1" applyBorder="1" applyAlignment="1" applyProtection="1">
      <alignment vertical="center"/>
      <protection/>
    </xf>
    <xf numFmtId="0" fontId="1" fillId="0" borderId="0" xfId="0" applyProtection="1">
      <protection locked="0"/>
    </xf>
    <xf numFmtId="0" fontId="0" fillId="0" borderId="0" xfId="0" applyFont="1"/>
    <xf numFmtId="3" fontId="1" fillId="0" borderId="0" xfId="0" applyNumberFormat="1" applyProtection="1">
      <protection locked="0"/>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2" Type="http://schemas.openxmlformats.org/officeDocument/2006/relationships/image" Target="../media/image2.png"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79640</xdr:colOff>
      <xdr:row>0</xdr:row>
      <xdr:rowOff>137583</xdr:rowOff>
    </xdr:from>
    <xdr:to>
      <xdr:col>2</xdr:col>
      <xdr:colOff>2083645</xdr:colOff>
      <xdr:row>3</xdr:row>
      <xdr:rowOff>115898</xdr:rowOff>
    </xdr:to>
    <xdr:pic>
      <xdr:nvPicPr>
        <xdr:cNvPr id="1" name="Imagen 1"/>
        <xdr:cNvPicPr>
          <a:picLocks noChangeAspect="1"/>
        </xdr:cNvPicPr>
      </xdr:nvPicPr>
      <xdr:blipFill>
        <a:blip r:embed="rId1"/>
        <a:stretch>
          <a:fillRect/>
        </a:stretch>
      </xdr:blipFill>
      <xdr:spPr>
        <a:xfrm>
          <a:off x="628650" y="133350"/>
          <a:ext cx="2000250" cy="723900"/>
        </a:xfrm>
        <a:prstGeom prst="rect"/>
      </xdr:spPr>
    </xdr:pic>
    <xdr:clientData/>
  </xdr:twoCellAnchor>
  <xdr:oneCellAnchor>
    <xdr:from>
      <xdr:col>2</xdr:col>
      <xdr:colOff>885825</xdr:colOff>
      <xdr:row>95</xdr:row>
      <xdr:rowOff>19050</xdr:rowOff>
    </xdr:from>
    <xdr:ext cx="3095625" cy="571500"/>
    <xdr:sp>
      <xdr:nvSpPr>
        <xdr:cNvPr id="2" name="7 CuadroTexto"/>
        <xdr:cNvSpPr txBox="1"/>
      </xdr:nvSpPr>
      <xdr:spPr>
        <a:xfrm>
          <a:off x="1438275" y="1644967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oneCellAnchor>
    <xdr:from>
      <xdr:col>5</xdr:col>
      <xdr:colOff>714375</xdr:colOff>
      <xdr:row>95</xdr:row>
      <xdr:rowOff>19050</xdr:rowOff>
    </xdr:from>
    <xdr:ext cx="3095625" cy="571500"/>
    <xdr:sp>
      <xdr:nvSpPr>
        <xdr:cNvPr id="3" name="7 CuadroTexto"/>
        <xdr:cNvSpPr txBox="1"/>
      </xdr:nvSpPr>
      <xdr:spPr>
        <a:xfrm>
          <a:off x="7458075" y="1644967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16bc0b82-5363-4ea9-a8cf-6c04470bc05b}">
  <sheetPr>
    <tabColor theme="1"/>
  </sheetPr>
  <dimension ref="B1:I104"/>
  <sheetViews>
    <sheetView showGridLines="0" zoomScale="90" zoomScaleNormal="90" workbookViewId="0" topLeftCell="A76">
      <selection pane="topLeft" activeCell="F103" sqref="F103"/>
    </sheetView>
  </sheetViews>
  <sheetFormatPr defaultColWidth="11.424285714285714" defaultRowHeight="15" customHeight="1"/>
  <cols>
    <col min="1" max="1" width="3" style="56" customWidth="1"/>
    <col min="2" max="2" width="5.285714285714286" style="56" customWidth="1"/>
    <col min="3" max="3" width="54.57142857142857" style="56" customWidth="1"/>
    <col min="4" max="9" width="19.142857142857142" style="56" customWidth="1"/>
    <col min="10" max="16384" width="11.428571428571429" style="56" customWidth="1"/>
  </cols>
  <sheetData>
    <row r="1" spans="2:9" s="1" customFormat="1" ht="19.5" customHeight="1">
      <c r="B1" s="2" t="s">
        <v>0</v>
      </c>
      <c r="C1" s="2"/>
      <c r="D1" s="2"/>
      <c r="E1" s="2"/>
      <c r="F1" s="2"/>
      <c r="G1" s="2"/>
      <c r="H1" s="2"/>
      <c r="I1" s="2"/>
    </row>
    <row r="2" spans="2:9" s="1" customFormat="1" ht="19.5" customHeight="1">
      <c r="B2" s="2" t="s">
        <v>1</v>
      </c>
      <c r="C2" s="2"/>
      <c r="D2" s="2"/>
      <c r="E2" s="2"/>
      <c r="F2" s="2"/>
      <c r="G2" s="2"/>
      <c r="H2" s="2"/>
      <c r="I2" s="2"/>
    </row>
    <row r="3" spans="2:9" s="1" customFormat="1" ht="19.5" customHeight="1">
      <c r="B3" s="2" t="s">
        <v>2</v>
      </c>
      <c r="C3" s="2"/>
      <c r="D3" s="2"/>
      <c r="E3" s="2"/>
      <c r="F3" s="2"/>
      <c r="G3" s="2"/>
      <c r="H3" s="2"/>
      <c r="I3" s="2"/>
    </row>
    <row r="4" spans="2:9" s="3" customFormat="1" ht="19.5" customHeight="1">
      <c r="B4" s="4" t="s">
        <v>3</v>
      </c>
      <c r="C4" s="4"/>
      <c r="D4" s="4"/>
      <c r="E4" s="4"/>
      <c r="F4" s="4"/>
      <c r="G4" s="4"/>
      <c r="H4" s="4"/>
      <c r="I4" s="4"/>
    </row>
    <row r="5" spans="2:9" s="5" customFormat="1" ht="5.25" customHeight="1">
      <c r="B5" s="6"/>
      <c r="C5" s="7"/>
      <c r="D5" s="6"/>
      <c r="E5" s="6"/>
      <c r="F5" s="6"/>
      <c r="G5" s="6"/>
      <c r="H5" s="6"/>
      <c r="I5" s="7"/>
    </row>
    <row r="6" spans="2:9" s="8" customFormat="1" ht="14.25">
      <c r="B6" s="9" t="s">
        <v>4</v>
      </c>
      <c r="C6" s="10"/>
      <c r="D6" s="11" t="s">
        <v>5</v>
      </c>
      <c r="E6" s="12"/>
      <c r="F6" s="12"/>
      <c r="G6" s="12"/>
      <c r="H6" s="13"/>
      <c r="I6" s="14" t="s">
        <v>6</v>
      </c>
    </row>
    <row r="7" spans="2:9" s="8" customFormat="1" ht="14.25">
      <c r="B7" s="15"/>
      <c r="C7" s="16"/>
      <c r="D7" s="17" t="s">
        <v>7</v>
      </c>
      <c r="E7" s="16" t="s">
        <v>8</v>
      </c>
      <c r="F7" s="17" t="s">
        <v>9</v>
      </c>
      <c r="G7" s="17" t="s">
        <v>10</v>
      </c>
      <c r="H7" s="17" t="s">
        <v>11</v>
      </c>
      <c r="I7" s="18"/>
    </row>
    <row r="8" spans="2:9" s="8" customFormat="1" ht="14.25">
      <c r="B8" s="19"/>
      <c r="C8" s="20"/>
      <c r="D8" s="21"/>
      <c r="E8" s="20" t="s">
        <v>12</v>
      </c>
      <c r="F8" s="21"/>
      <c r="G8" s="21"/>
      <c r="H8" s="21"/>
      <c r="I8" s="22"/>
    </row>
    <row r="9" spans="2:9" s="8" customFormat="1" ht="5.25" customHeight="1">
      <c r="B9" s="23"/>
      <c r="C9" s="24"/>
      <c r="D9" s="25"/>
      <c r="E9" s="25"/>
      <c r="F9" s="25"/>
      <c r="G9" s="25"/>
      <c r="H9" s="25"/>
      <c r="I9" s="26"/>
    </row>
    <row r="10" spans="2:9" s="8" customFormat="1" ht="14.25">
      <c r="B10" s="27" t="s">
        <v>13</v>
      </c>
      <c r="C10" s="28"/>
      <c r="D10" s="29">
        <f t="shared" si="0" ref="D10:I10">SUM(D11+D21+D30+D41)</f>
        <v>36871543592.000008</v>
      </c>
      <c r="E10" s="29">
        <f t="shared" si="0"/>
        <v>2587326249.829998</v>
      </c>
      <c r="F10" s="29">
        <f t="shared" si="0"/>
        <v>39458869841.830009</v>
      </c>
      <c r="G10" s="29">
        <f t="shared" si="0"/>
        <v>11098159058.169998</v>
      </c>
      <c r="H10" s="29">
        <f t="shared" si="0"/>
        <v>9944083789.1100006</v>
      </c>
      <c r="I10" s="29">
        <f t="shared" si="0"/>
        <v>28360710783.660011</v>
      </c>
    </row>
    <row r="11" spans="2:9" s="8" customFormat="1" ht="14.25">
      <c r="B11" s="27" t="s">
        <v>14</v>
      </c>
      <c r="C11" s="28"/>
      <c r="D11" s="29">
        <f t="shared" si="1" ref="D11">SUM(D12:D19)</f>
        <v>12057707303.040007</v>
      </c>
      <c r="E11" s="29">
        <f t="shared" si="2" ref="E11:I11">SUM(E12:E19)</f>
        <v>29531412.450001717</v>
      </c>
      <c r="F11" s="29">
        <f t="shared" si="3" ref="F11:F47">D11+E11</f>
        <v>12087238715.490009</v>
      </c>
      <c r="G11" s="29">
        <f t="shared" si="2"/>
        <v>2494840761.1099992</v>
      </c>
      <c r="H11" s="29">
        <f t="shared" si="2"/>
        <v>2309887321.1700001</v>
      </c>
      <c r="I11" s="29">
        <f t="shared" si="2"/>
        <v>9592397954.3800087</v>
      </c>
    </row>
    <row r="12" spans="2:9" s="8" customFormat="1" ht="14.25">
      <c r="B12" s="30"/>
      <c r="C12" s="31" t="s">
        <v>15</v>
      </c>
      <c r="D12" s="32">
        <v>308248925.44999999</v>
      </c>
      <c r="E12" s="32">
        <v>4479828.9700000286</v>
      </c>
      <c r="F12" s="33">
        <f t="shared" si="3"/>
        <v>312728754.42000002</v>
      </c>
      <c r="G12" s="32">
        <v>75269102.5</v>
      </c>
      <c r="H12" s="32">
        <v>75269102.5</v>
      </c>
      <c r="I12" s="33">
        <f>F12-G12</f>
        <v>237459651.92000002</v>
      </c>
    </row>
    <row r="13" spans="2:9" s="8" customFormat="1" ht="14.25">
      <c r="B13" s="30"/>
      <c r="C13" s="31" t="s">
        <v>16</v>
      </c>
      <c r="D13" s="32">
        <v>3069840122.170001</v>
      </c>
      <c r="E13" s="32">
        <v>170039568.54000044</v>
      </c>
      <c r="F13" s="33">
        <f t="shared" si="3"/>
        <v>3239879690.7100015</v>
      </c>
      <c r="G13" s="32">
        <v>633732741.00999975</v>
      </c>
      <c r="H13" s="32">
        <v>627920041.68999982</v>
      </c>
      <c r="I13" s="33">
        <f t="shared" si="4" ref="I13:I19">F13-G13</f>
        <v>2606146949.7000017</v>
      </c>
    </row>
    <row r="14" spans="2:9" s="8" customFormat="1" ht="14.25">
      <c r="B14" s="30"/>
      <c r="C14" s="31" t="s">
        <v>17</v>
      </c>
      <c r="D14" s="32">
        <v>1559312770.3600013</v>
      </c>
      <c r="E14" s="32">
        <v>108618672</v>
      </c>
      <c r="F14" s="33">
        <f t="shared" si="3"/>
        <v>1667931442.3600013</v>
      </c>
      <c r="G14" s="32">
        <v>415118807.66999978</v>
      </c>
      <c r="H14" s="32">
        <v>393455803.80000001</v>
      </c>
      <c r="I14" s="33">
        <f t="shared" si="4"/>
        <v>1252812634.6900015</v>
      </c>
    </row>
    <row r="15" spans="2:9" s="8" customFormat="1" ht="14.25">
      <c r="B15" s="30"/>
      <c r="C15" s="31" t="s">
        <v>18</v>
      </c>
      <c r="D15" s="32"/>
      <c r="E15" s="32">
        <v>0</v>
      </c>
      <c r="F15" s="33">
        <f t="shared" si="3"/>
        <v>0</v>
      </c>
      <c r="G15" s="32"/>
      <c r="H15" s="32"/>
      <c r="I15" s="33">
        <f t="shared" si="4"/>
        <v>0</v>
      </c>
    </row>
    <row r="16" spans="2:9" s="8" customFormat="1" ht="14.25">
      <c r="B16" s="30"/>
      <c r="C16" s="31" t="s">
        <v>19</v>
      </c>
      <c r="D16" s="32">
        <v>921373210.95999968</v>
      </c>
      <c r="E16" s="32">
        <v>96352596.469999313</v>
      </c>
      <c r="F16" s="33">
        <f t="shared" si="3"/>
        <v>1017725807.429999</v>
      </c>
      <c r="G16" s="32">
        <v>209258846.27999994</v>
      </c>
      <c r="H16" s="32">
        <v>188055106.23000005</v>
      </c>
      <c r="I16" s="33">
        <f t="shared" si="4"/>
        <v>808466961.14999902</v>
      </c>
    </row>
    <row r="17" spans="2:9" s="8" customFormat="1" ht="14.25">
      <c r="B17" s="30"/>
      <c r="C17" s="31" t="s">
        <v>20</v>
      </c>
      <c r="D17" s="32"/>
      <c r="E17" s="32">
        <v>0</v>
      </c>
      <c r="F17" s="33">
        <f t="shared" si="3"/>
        <v>0</v>
      </c>
      <c r="G17" s="32"/>
      <c r="H17" s="32"/>
      <c r="I17" s="33">
        <f t="shared" si="4"/>
        <v>0</v>
      </c>
    </row>
    <row r="18" spans="2:9" s="8" customFormat="1" ht="14.25">
      <c r="B18" s="30"/>
      <c r="C18" s="31" t="s">
        <v>21</v>
      </c>
      <c r="D18" s="32">
        <v>3793712547.5000014</v>
      </c>
      <c r="E18" s="32">
        <v>34425020.910001755</v>
      </c>
      <c r="F18" s="33">
        <f t="shared" si="3"/>
        <v>3828137568.4100032</v>
      </c>
      <c r="G18" s="32">
        <v>861652767.19999969</v>
      </c>
      <c r="H18" s="32">
        <v>753354558.28000033</v>
      </c>
      <c r="I18" s="33">
        <f t="shared" si="4"/>
        <v>2966484801.2100034</v>
      </c>
    </row>
    <row r="19" spans="2:9" s="8" customFormat="1" ht="14.25">
      <c r="B19" s="30"/>
      <c r="C19" s="31" t="s">
        <v>22</v>
      </c>
      <c r="D19" s="32">
        <v>2405219726.6000018</v>
      </c>
      <c r="E19" s="32">
        <v>-384384274.43999982</v>
      </c>
      <c r="F19" s="33">
        <f t="shared" si="3"/>
        <v>2020835452.160002</v>
      </c>
      <c r="G19" s="32">
        <v>299808496.44999987</v>
      </c>
      <c r="H19" s="32">
        <v>271832708.67000008</v>
      </c>
      <c r="I19" s="33">
        <f t="shared" si="4"/>
        <v>1721026955.7100022</v>
      </c>
    </row>
    <row r="20" spans="2:9" s="8" customFormat="1" ht="6" customHeight="1">
      <c r="B20" s="30"/>
      <c r="C20" s="31"/>
      <c r="D20" s="34"/>
      <c r="E20" s="34"/>
      <c r="F20" s="34"/>
      <c r="G20" s="34"/>
      <c r="H20" s="34"/>
      <c r="I20" s="34"/>
    </row>
    <row r="21" spans="2:9" s="8" customFormat="1" ht="14.25">
      <c r="B21" s="27" t="s">
        <v>23</v>
      </c>
      <c r="C21" s="28"/>
      <c r="D21" s="29">
        <f t="shared" si="5" ref="D21:I21">SUM(D22:D28)</f>
        <v>14623954483.810003</v>
      </c>
      <c r="E21" s="29">
        <f t="shared" si="5"/>
        <v>1748133123.7999954</v>
      </c>
      <c r="F21" s="29">
        <f t="shared" si="3"/>
        <v>16372087607.609999</v>
      </c>
      <c r="G21" s="29">
        <f t="shared" si="5"/>
        <v>4107208958.2699995</v>
      </c>
      <c r="H21" s="29">
        <f t="shared" si="5"/>
        <v>3982720164.4899998</v>
      </c>
      <c r="I21" s="29">
        <f t="shared" si="5"/>
        <v>12264878649.34</v>
      </c>
    </row>
    <row r="22" spans="2:9" s="8" customFormat="1" ht="14.25">
      <c r="B22" s="30"/>
      <c r="C22" s="31" t="s">
        <v>24</v>
      </c>
      <c r="D22" s="32">
        <v>94555961.650000006</v>
      </c>
      <c r="E22" s="32">
        <v>3062921.0400000066</v>
      </c>
      <c r="F22" s="33">
        <f t="shared" si="3"/>
        <v>97618882.690000013</v>
      </c>
      <c r="G22" s="32">
        <v>22043583.770000003</v>
      </c>
      <c r="H22" s="32">
        <v>21830897.840000004</v>
      </c>
      <c r="I22" s="33">
        <f t="shared" si="6" ref="I22:I28">F22-G22</f>
        <v>75575298.920000017</v>
      </c>
    </row>
    <row r="23" spans="2:9" s="8" customFormat="1" ht="14.25">
      <c r="B23" s="30"/>
      <c r="C23" s="31" t="s">
        <v>25</v>
      </c>
      <c r="D23" s="32">
        <v>464814482.24999994</v>
      </c>
      <c r="E23" s="32">
        <v>837279995.0999999</v>
      </c>
      <c r="F23" s="33">
        <f t="shared" si="3"/>
        <v>1302094477.3499999</v>
      </c>
      <c r="G23" s="32">
        <v>294729179.62</v>
      </c>
      <c r="H23" s="32">
        <v>228914566.68999988</v>
      </c>
      <c r="I23" s="33">
        <f t="shared" si="6"/>
        <v>1007365297.7299999</v>
      </c>
    </row>
    <row r="24" spans="2:9" s="8" customFormat="1" ht="14.25">
      <c r="B24" s="30"/>
      <c r="C24" s="31" t="s">
        <v>26</v>
      </c>
      <c r="D24" s="32">
        <v>3414457339.6300001</v>
      </c>
      <c r="E24" s="32">
        <v>443240935.54999971</v>
      </c>
      <c r="F24" s="33">
        <f t="shared" si="3"/>
        <v>3857698275.1799998</v>
      </c>
      <c r="G24" s="32">
        <v>1069544855.97</v>
      </c>
      <c r="H24" s="32">
        <v>1048159807.12</v>
      </c>
      <c r="I24" s="33">
        <f t="shared" si="6"/>
        <v>2788153419.21</v>
      </c>
    </row>
    <row r="25" spans="2:9" s="8" customFormat="1" ht="14.25">
      <c r="B25" s="30"/>
      <c r="C25" s="35" t="s">
        <v>27</v>
      </c>
      <c r="D25" s="32">
        <v>281974521.71000004</v>
      </c>
      <c r="E25" s="32">
        <v>47327867.459999979</v>
      </c>
      <c r="F25" s="33">
        <f t="shared" si="3"/>
        <v>329302389.17000002</v>
      </c>
      <c r="G25" s="32">
        <v>74540508.419999987</v>
      </c>
      <c r="H25" s="32">
        <v>74534121.479999989</v>
      </c>
      <c r="I25" s="33">
        <f t="shared" si="6"/>
        <v>254761880.75000003</v>
      </c>
    </row>
    <row r="26" spans="2:9" s="8" customFormat="1" ht="14.25">
      <c r="B26" s="30"/>
      <c r="C26" s="31" t="s">
        <v>28</v>
      </c>
      <c r="D26" s="32">
        <v>8401255897.1100006</v>
      </c>
      <c r="E26" s="32">
        <v>106719646.88999844</v>
      </c>
      <c r="F26" s="33">
        <f t="shared" si="3"/>
        <v>8507975543.999999</v>
      </c>
      <c r="G26" s="32">
        <v>2185303290.9499993</v>
      </c>
      <c r="H26" s="32">
        <v>2155011256.9299998</v>
      </c>
      <c r="I26" s="33">
        <f t="shared" si="6"/>
        <v>6322672253.0499992</v>
      </c>
    </row>
    <row r="27" spans="2:9" s="8" customFormat="1" ht="14.25">
      <c r="B27" s="30"/>
      <c r="C27" s="31" t="s">
        <v>29</v>
      </c>
      <c r="D27" s="32">
        <v>823856317.48999989</v>
      </c>
      <c r="E27" s="32">
        <v>212201869.56000006</v>
      </c>
      <c r="F27" s="33">
        <f t="shared" si="3"/>
        <v>1036058187.05</v>
      </c>
      <c r="G27" s="32">
        <v>345971517.63999993</v>
      </c>
      <c r="H27" s="32">
        <v>344719034.22999996</v>
      </c>
      <c r="I27" s="33">
        <f t="shared" si="6"/>
        <v>690086669.41000009</v>
      </c>
    </row>
    <row r="28" spans="2:9" s="8" customFormat="1" ht="14.25">
      <c r="B28" s="30"/>
      <c r="C28" s="31" t="s">
        <v>30</v>
      </c>
      <c r="D28" s="32">
        <v>1143039963.9700024</v>
      </c>
      <c r="E28" s="32">
        <v>98299888.199997425</v>
      </c>
      <c r="F28" s="33">
        <f t="shared" si="3"/>
        <v>1241339852.1699998</v>
      </c>
      <c r="G28" s="32">
        <v>115076021.90000013</v>
      </c>
      <c r="H28" s="32">
        <v>109550480.20000009</v>
      </c>
      <c r="I28" s="33">
        <f t="shared" si="6"/>
        <v>1126263830.2699997</v>
      </c>
    </row>
    <row r="29" spans="2:9" s="8" customFormat="1" ht="6.75" customHeight="1">
      <c r="B29" s="30"/>
      <c r="C29" s="31"/>
      <c r="D29" s="34"/>
      <c r="E29" s="34"/>
      <c r="F29" s="34"/>
      <c r="G29" s="34"/>
      <c r="H29" s="34"/>
      <c r="I29" s="34"/>
    </row>
    <row r="30" spans="2:9" s="8" customFormat="1" ht="14.25">
      <c r="B30" s="27" t="s">
        <v>31</v>
      </c>
      <c r="C30" s="28"/>
      <c r="D30" s="36">
        <f t="shared" si="7" ref="D30:I30">SUM(D31:D39)</f>
        <v>816735358.07000005</v>
      </c>
      <c r="E30" s="36">
        <f t="shared" si="7"/>
        <v>684362238.58999991</v>
      </c>
      <c r="F30" s="36">
        <f t="shared" si="3"/>
        <v>1501097596.6599998</v>
      </c>
      <c r="G30" s="36">
        <f t="shared" si="7"/>
        <v>631725751.08999979</v>
      </c>
      <c r="H30" s="36">
        <f t="shared" si="7"/>
        <v>565717962.04999971</v>
      </c>
      <c r="I30" s="36">
        <f t="shared" si="7"/>
        <v>869371845.57000017</v>
      </c>
    </row>
    <row r="31" spans="2:9" s="8" customFormat="1" ht="17.25" customHeight="1">
      <c r="B31" s="30"/>
      <c r="C31" s="37" t="s">
        <v>32</v>
      </c>
      <c r="D31" s="32">
        <v>134068735.25000016</v>
      </c>
      <c r="E31" s="32">
        <v>43778580.429999605</v>
      </c>
      <c r="F31" s="33">
        <f t="shared" si="3"/>
        <v>177847315.67999977</v>
      </c>
      <c r="G31" s="32">
        <v>45106123.970000006</v>
      </c>
      <c r="H31" s="32">
        <v>43880681.140000008</v>
      </c>
      <c r="I31" s="33">
        <f t="shared" si="8" ref="I31:I39">F31-G31</f>
        <v>132741191.70999977</v>
      </c>
    </row>
    <row r="32" spans="2:9" s="8" customFormat="1" ht="14.25">
      <c r="B32" s="30"/>
      <c r="C32" s="31" t="s">
        <v>33</v>
      </c>
      <c r="D32" s="32">
        <v>167188212.89999995</v>
      </c>
      <c r="E32" s="32">
        <v>118825662.97999999</v>
      </c>
      <c r="F32" s="33">
        <f t="shared" si="3"/>
        <v>286013875.87999994</v>
      </c>
      <c r="G32" s="32">
        <v>145121113.98000002</v>
      </c>
      <c r="H32" s="32">
        <v>122397234.75000001</v>
      </c>
      <c r="I32" s="33">
        <f t="shared" si="8"/>
        <v>140892761.89999992</v>
      </c>
    </row>
    <row r="33" spans="2:9" s="8" customFormat="1" ht="14.25">
      <c r="B33" s="30"/>
      <c r="C33" s="31" t="s">
        <v>34</v>
      </c>
      <c r="D33" s="32">
        <v>53305760.619999997</v>
      </c>
      <c r="E33" s="32">
        <v>0</v>
      </c>
      <c r="F33" s="33">
        <f t="shared" si="3"/>
        <v>53305760.619999997</v>
      </c>
      <c r="G33" s="32">
        <v>9197209.3300000001</v>
      </c>
      <c r="H33" s="32">
        <v>9197209.3300000001</v>
      </c>
      <c r="I33" s="33">
        <f t="shared" si="8"/>
        <v>44108551.289999999</v>
      </c>
    </row>
    <row r="34" spans="2:9" s="8" customFormat="1" ht="14.25">
      <c r="B34" s="30"/>
      <c r="C34" s="31" t="s">
        <v>35</v>
      </c>
      <c r="D34" s="32"/>
      <c r="E34" s="32">
        <v>0</v>
      </c>
      <c r="F34" s="33">
        <f t="shared" si="3"/>
        <v>0</v>
      </c>
      <c r="G34" s="32"/>
      <c r="H34" s="32"/>
      <c r="I34" s="33">
        <f t="shared" si="8"/>
        <v>0</v>
      </c>
    </row>
    <row r="35" spans="2:9" s="8" customFormat="1" ht="14.25">
      <c r="B35" s="30"/>
      <c r="C35" s="31" t="s">
        <v>36</v>
      </c>
      <c r="D35" s="32">
        <v>81267976.889999971</v>
      </c>
      <c r="E35" s="32">
        <v>494176460.35000014</v>
      </c>
      <c r="F35" s="33">
        <f t="shared" si="3"/>
        <v>575444437.24000013</v>
      </c>
      <c r="G35" s="32">
        <v>344786680.94999981</v>
      </c>
      <c r="H35" s="32">
        <v>308674458.19999969</v>
      </c>
      <c r="I35" s="33">
        <f t="shared" si="8"/>
        <v>230657756.29000032</v>
      </c>
    </row>
    <row r="36" spans="2:9" s="8" customFormat="1" ht="14.25">
      <c r="B36" s="30"/>
      <c r="C36" s="31" t="s">
        <v>37</v>
      </c>
      <c r="D36" s="32"/>
      <c r="E36" s="32">
        <v>0</v>
      </c>
      <c r="F36" s="33">
        <f t="shared" si="3"/>
        <v>0</v>
      </c>
      <c r="G36" s="32"/>
      <c r="H36" s="32"/>
      <c r="I36" s="33">
        <f t="shared" si="8"/>
        <v>0</v>
      </c>
    </row>
    <row r="37" spans="2:9" s="8" customFormat="1" ht="14.25">
      <c r="B37" s="30"/>
      <c r="C37" s="31" t="s">
        <v>38</v>
      </c>
      <c r="D37" s="32">
        <v>99823476.790000021</v>
      </c>
      <c r="E37" s="32">
        <v>21890245.440000013</v>
      </c>
      <c r="F37" s="33">
        <f t="shared" si="3"/>
        <v>121713722.23000003</v>
      </c>
      <c r="G37" s="32">
        <v>26393115.690000005</v>
      </c>
      <c r="H37" s="32">
        <v>20448439.050000001</v>
      </c>
      <c r="I37" s="33">
        <f t="shared" si="8"/>
        <v>95320606.540000021</v>
      </c>
    </row>
    <row r="38" spans="2:9" s="8" customFormat="1" ht="14.25">
      <c r="B38" s="30"/>
      <c r="C38" s="31" t="s">
        <v>39</v>
      </c>
      <c r="D38" s="32">
        <v>9344533</v>
      </c>
      <c r="E38" s="32">
        <v>0</v>
      </c>
      <c r="F38" s="33">
        <f t="shared" si="3"/>
        <v>9344533</v>
      </c>
      <c r="G38" s="32">
        <v>1878489.0499999998</v>
      </c>
      <c r="H38" s="32">
        <v>1878489.0499999998</v>
      </c>
      <c r="I38" s="33">
        <f t="shared" si="8"/>
        <v>7466043.9500000002</v>
      </c>
    </row>
    <row r="39" spans="2:9" s="8" customFormat="1" ht="14.25">
      <c r="B39" s="30"/>
      <c r="C39" s="31" t="s">
        <v>40</v>
      </c>
      <c r="D39" s="32">
        <v>271736662.62</v>
      </c>
      <c r="E39" s="32">
        <v>5691289.3900000453</v>
      </c>
      <c r="F39" s="33">
        <f t="shared" si="3"/>
        <v>277427952.01000005</v>
      </c>
      <c r="G39" s="32">
        <v>59243018.12000002</v>
      </c>
      <c r="H39" s="32">
        <v>59241450.530000016</v>
      </c>
      <c r="I39" s="33">
        <f t="shared" si="8"/>
        <v>218184933.89000005</v>
      </c>
    </row>
    <row r="40" spans="2:9" s="8" customFormat="1" ht="6.75" customHeight="1">
      <c r="B40" s="30"/>
      <c r="C40" s="31"/>
      <c r="D40" s="34"/>
      <c r="E40" s="34"/>
      <c r="F40" s="34"/>
      <c r="G40" s="34"/>
      <c r="H40" s="34"/>
      <c r="I40" s="34"/>
    </row>
    <row r="41" spans="2:9" s="8" customFormat="1" ht="14.25">
      <c r="B41" s="27" t="s">
        <v>41</v>
      </c>
      <c r="C41" s="28"/>
      <c r="D41" s="36">
        <f t="shared" si="9" ref="D41:I41">SUM(D42:D47)</f>
        <v>9373146447.0799999</v>
      </c>
      <c r="E41" s="36">
        <f t="shared" si="9"/>
        <v>125299474.99000084</v>
      </c>
      <c r="F41" s="36">
        <f t="shared" si="3"/>
        <v>9498445922.0700016</v>
      </c>
      <c r="G41" s="36">
        <f t="shared" si="9"/>
        <v>3864383587.6999998</v>
      </c>
      <c r="H41" s="36">
        <f t="shared" si="9"/>
        <v>3085758341.4000006</v>
      </c>
      <c r="I41" s="29">
        <f t="shared" si="9"/>
        <v>5634062334.3700018</v>
      </c>
    </row>
    <row r="42" spans="2:9" s="8" customFormat="1" ht="14.25">
      <c r="B42" s="30"/>
      <c r="C42" s="31" t="s">
        <v>42</v>
      </c>
      <c r="D42" s="38">
        <v>2037646261.24</v>
      </c>
      <c r="E42" s="39">
        <v>380732988.87999988</v>
      </c>
      <c r="F42" s="40">
        <f t="shared" si="3"/>
        <v>2418379250.1199999</v>
      </c>
      <c r="G42" s="38">
        <v>1255776227.95</v>
      </c>
      <c r="H42" s="38">
        <v>1255776227.95</v>
      </c>
      <c r="I42" s="33">
        <f t="shared" si="10" ref="I42">F42-G42</f>
        <v>1162603022.1699998</v>
      </c>
    </row>
    <row r="43" spans="2:9" s="8" customFormat="1" ht="14.25">
      <c r="B43" s="30"/>
      <c r="C43" s="31" t="s">
        <v>43</v>
      </c>
      <c r="D43" s="41"/>
      <c r="E43" s="42">
        <v>0</v>
      </c>
      <c r="F43" s="41">
        <f t="shared" si="3"/>
        <v>0</v>
      </c>
      <c r="G43" s="41"/>
      <c r="H43" s="41"/>
      <c r="I43" s="42"/>
    </row>
    <row r="44" spans="2:9" s="8" customFormat="1" ht="14.25">
      <c r="B44" s="30"/>
      <c r="C44" s="31" t="s">
        <v>44</v>
      </c>
      <c r="D44" s="38">
        <v>6335449413</v>
      </c>
      <c r="E44" s="39">
        <v>10624186.040000916</v>
      </c>
      <c r="F44" s="40">
        <f t="shared" si="3"/>
        <v>6346073599.0400009</v>
      </c>
      <c r="G44" s="38">
        <v>1874614286.8399994</v>
      </c>
      <c r="H44" s="38">
        <v>1355496327.5600007</v>
      </c>
      <c r="I44" s="33">
        <f t="shared" si="11" ref="I44">F44-G44</f>
        <v>4471459312.2000017</v>
      </c>
    </row>
    <row r="45" spans="2:9" s="8" customFormat="1" ht="14.25">
      <c r="B45" s="30"/>
      <c r="C45" s="31" t="s">
        <v>45</v>
      </c>
      <c r="D45" s="43"/>
      <c r="E45" s="44">
        <v>0</v>
      </c>
      <c r="F45" s="43">
        <f t="shared" si="3"/>
        <v>0</v>
      </c>
      <c r="G45" s="43"/>
      <c r="H45" s="43"/>
      <c r="I45" s="44"/>
    </row>
    <row r="46" spans="2:9" s="8" customFormat="1" ht="14.25">
      <c r="B46" s="30"/>
      <c r="C46" s="31" t="s">
        <v>46</v>
      </c>
      <c r="D46" s="45"/>
      <c r="E46" s="32">
        <v>0</v>
      </c>
      <c r="F46" s="40">
        <f t="shared" si="3"/>
        <v>0</v>
      </c>
      <c r="G46" s="45"/>
      <c r="H46" s="45"/>
      <c r="I46" s="33">
        <f t="shared" si="12" ref="I46:I47">F46-G46</f>
        <v>0</v>
      </c>
    </row>
    <row r="47" spans="2:9" s="8" customFormat="1" ht="14.25">
      <c r="B47" s="30"/>
      <c r="C47" s="31" t="s">
        <v>47</v>
      </c>
      <c r="D47" s="38">
        <v>1000050772.84</v>
      </c>
      <c r="E47" s="39">
        <v>-266057699.92999995</v>
      </c>
      <c r="F47" s="40">
        <f t="shared" si="3"/>
        <v>733993072.91000009</v>
      </c>
      <c r="G47" s="38">
        <v>733993072.91000009</v>
      </c>
      <c r="H47" s="38">
        <v>474485785.88999969</v>
      </c>
      <c r="I47" s="33">
        <f t="shared" si="12"/>
        <v>0</v>
      </c>
    </row>
    <row r="48" spans="2:9" s="8" customFormat="1" ht="5.25" customHeight="1">
      <c r="B48" s="46"/>
      <c r="C48" s="47"/>
      <c r="D48" s="48"/>
      <c r="E48" s="48"/>
      <c r="F48" s="48"/>
      <c r="G48" s="48"/>
      <c r="H48" s="48"/>
      <c r="I48" s="48"/>
    </row>
    <row r="49" spans="2:9" s="8" customFormat="1" ht="14.25">
      <c r="B49" s="27" t="s">
        <v>48</v>
      </c>
      <c r="C49" s="28"/>
      <c r="D49" s="29">
        <f>SUM(D50+D60+D70+D82)</f>
        <v>28218370762.000008</v>
      </c>
      <c r="E49" s="29">
        <f t="shared" si="13" ref="E49:I49">SUM(E50+E60+E70+E82)</f>
        <v>2070646252.859997</v>
      </c>
      <c r="F49" s="29">
        <f t="shared" si="14" ref="F49:F68">D49+E49</f>
        <v>30289017014.860004</v>
      </c>
      <c r="G49" s="29">
        <f t="shared" si="13"/>
        <v>7695448080.8200026</v>
      </c>
      <c r="H49" s="29">
        <f t="shared" si="13"/>
        <v>7667834882.9000015</v>
      </c>
      <c r="I49" s="29">
        <f t="shared" si="13"/>
        <v>22593568934.040005</v>
      </c>
    </row>
    <row r="50" spans="2:9" s="8" customFormat="1" ht="14.25">
      <c r="B50" s="27" t="s">
        <v>14</v>
      </c>
      <c r="C50" s="28"/>
      <c r="D50" s="29">
        <f>SUM(D51:D58)</f>
        <v>271246013.02000004</v>
      </c>
      <c r="E50" s="29">
        <f t="shared" si="15" ref="E50:I50">SUM(E51:E58)</f>
        <v>432081948.60999995</v>
      </c>
      <c r="F50" s="29">
        <f t="shared" si="14"/>
        <v>703327961.63</v>
      </c>
      <c r="G50" s="29">
        <f t="shared" si="15"/>
        <v>197779904.88999999</v>
      </c>
      <c r="H50" s="29">
        <f t="shared" si="15"/>
        <v>197779904.88999999</v>
      </c>
      <c r="I50" s="29">
        <f t="shared" si="15"/>
        <v>505548056.73999989</v>
      </c>
    </row>
    <row r="51" spans="2:9" s="8" customFormat="1" ht="14.25">
      <c r="B51" s="30"/>
      <c r="C51" s="31" t="s">
        <v>49</v>
      </c>
      <c r="D51" s="32"/>
      <c r="E51" s="32">
        <v>0</v>
      </c>
      <c r="F51" s="33">
        <f t="shared" si="14"/>
        <v>0</v>
      </c>
      <c r="G51" s="32"/>
      <c r="H51" s="32"/>
      <c r="I51" s="33">
        <f t="shared" si="16" ref="I51:I58">F51-G51</f>
        <v>0</v>
      </c>
    </row>
    <row r="52" spans="2:9" s="8" customFormat="1" ht="14.25">
      <c r="B52" s="30"/>
      <c r="C52" s="31" t="s">
        <v>16</v>
      </c>
      <c r="D52" s="32">
        <v>30006989.140000001</v>
      </c>
      <c r="E52" s="32">
        <v>18464994.769999996</v>
      </c>
      <c r="F52" s="33">
        <f t="shared" si="14"/>
        <v>48471983.909999996</v>
      </c>
      <c r="G52" s="32">
        <v>10740813.109999999</v>
      </c>
      <c r="H52" s="32">
        <v>10740813.109999999</v>
      </c>
      <c r="I52" s="33">
        <f t="shared" si="16"/>
        <v>37731170.799999997</v>
      </c>
    </row>
    <row r="53" spans="2:9" s="8" customFormat="1" ht="14.25">
      <c r="B53" s="30"/>
      <c r="C53" s="31" t="s">
        <v>50</v>
      </c>
      <c r="D53" s="32">
        <v>0</v>
      </c>
      <c r="E53" s="32">
        <v>1886817.5000000002</v>
      </c>
      <c r="F53" s="33">
        <f t="shared" si="14"/>
        <v>1886817.5000000002</v>
      </c>
      <c r="G53" s="32">
        <v>0</v>
      </c>
      <c r="H53" s="32">
        <v>0</v>
      </c>
      <c r="I53" s="33">
        <f t="shared" si="16"/>
        <v>1886817.5000000002</v>
      </c>
    </row>
    <row r="54" spans="2:9" s="8" customFormat="1" ht="14.25">
      <c r="B54" s="30"/>
      <c r="C54" s="31" t="s">
        <v>18</v>
      </c>
      <c r="D54" s="32"/>
      <c r="E54" s="32">
        <v>0</v>
      </c>
      <c r="F54" s="33">
        <f t="shared" si="14"/>
        <v>0</v>
      </c>
      <c r="G54" s="32"/>
      <c r="H54" s="32"/>
      <c r="I54" s="33">
        <f t="shared" si="16"/>
        <v>0</v>
      </c>
    </row>
    <row r="55" spans="2:9" s="8" customFormat="1" ht="14.25">
      <c r="B55" s="30"/>
      <c r="C55" s="31" t="s">
        <v>19</v>
      </c>
      <c r="D55" s="32">
        <v>0</v>
      </c>
      <c r="E55" s="32">
        <v>171916246.97999999</v>
      </c>
      <c r="F55" s="33">
        <f t="shared" si="14"/>
        <v>171916246.97999999</v>
      </c>
      <c r="G55" s="32">
        <v>41880399</v>
      </c>
      <c r="H55" s="32">
        <v>41880399</v>
      </c>
      <c r="I55" s="33">
        <f t="shared" si="16"/>
        <v>130035847.97999999</v>
      </c>
    </row>
    <row r="56" spans="2:9" s="8" customFormat="1" ht="14.25">
      <c r="B56" s="30"/>
      <c r="C56" s="31" t="s">
        <v>51</v>
      </c>
      <c r="D56" s="32">
        <v>0</v>
      </c>
      <c r="E56" s="32">
        <v>177978.35999999999</v>
      </c>
      <c r="F56" s="33">
        <f t="shared" si="14"/>
        <v>177978.35999999999</v>
      </c>
      <c r="G56" s="32">
        <v>177700.23999999999</v>
      </c>
      <c r="H56" s="32">
        <v>177700.23999999999</v>
      </c>
      <c r="I56" s="33">
        <f t="shared" si="16"/>
        <v>278.11999999999534</v>
      </c>
    </row>
    <row r="57" spans="2:9" s="8" customFormat="1" ht="14.25">
      <c r="B57" s="30"/>
      <c r="C57" s="31" t="s">
        <v>21</v>
      </c>
      <c r="D57" s="32">
        <v>241239023.88000003</v>
      </c>
      <c r="E57" s="32">
        <v>207940547.79999992</v>
      </c>
      <c r="F57" s="33">
        <f t="shared" si="14"/>
        <v>449179571.67999995</v>
      </c>
      <c r="G57" s="32">
        <v>125645629.34</v>
      </c>
      <c r="H57" s="32">
        <v>125645629.34</v>
      </c>
      <c r="I57" s="33">
        <f t="shared" si="16"/>
        <v>323533942.33999991</v>
      </c>
    </row>
    <row r="58" spans="2:9" s="8" customFormat="1" ht="14.25">
      <c r="B58" s="30"/>
      <c r="C58" s="31" t="s">
        <v>52</v>
      </c>
      <c r="D58" s="32">
        <v>0</v>
      </c>
      <c r="E58" s="32">
        <v>31695363.199999999</v>
      </c>
      <c r="F58" s="33">
        <f t="shared" si="14"/>
        <v>31695363.199999999</v>
      </c>
      <c r="G58" s="32">
        <v>19335363.199999999</v>
      </c>
      <c r="H58" s="32">
        <v>19335363.199999999</v>
      </c>
      <c r="I58" s="33">
        <f t="shared" si="16"/>
        <v>12360000</v>
      </c>
    </row>
    <row r="59" spans="2:9" s="8" customFormat="1" ht="6" customHeight="1">
      <c r="B59" s="30"/>
      <c r="C59" s="31"/>
      <c r="D59" s="34"/>
      <c r="E59" s="34"/>
      <c r="F59" s="34"/>
      <c r="G59" s="34"/>
      <c r="H59" s="34"/>
      <c r="I59" s="34"/>
    </row>
    <row r="60" spans="2:9" s="8" customFormat="1" ht="14.25">
      <c r="B60" s="27" t="s">
        <v>53</v>
      </c>
      <c r="C60" s="28"/>
      <c r="D60" s="29">
        <f t="shared" si="17" ref="D60:I60">SUM(D61:D68)</f>
        <v>23759089850.130009</v>
      </c>
      <c r="E60" s="29">
        <f t="shared" si="17"/>
        <v>1054799952.8699975</v>
      </c>
      <c r="F60" s="29">
        <f t="shared" si="14"/>
        <v>24813889803.000008</v>
      </c>
      <c r="G60" s="29">
        <f t="shared" si="17"/>
        <v>6304203599.1100016</v>
      </c>
      <c r="H60" s="29">
        <f t="shared" si="17"/>
        <v>6276654048.3000011</v>
      </c>
      <c r="I60" s="29">
        <f t="shared" si="17"/>
        <v>18509686203.890003</v>
      </c>
    </row>
    <row r="61" spans="2:9" s="8" customFormat="1" ht="14.25">
      <c r="B61" s="30"/>
      <c r="C61" s="31" t="s">
        <v>54</v>
      </c>
      <c r="D61" s="32"/>
      <c r="E61" s="32">
        <v>0</v>
      </c>
      <c r="F61" s="33">
        <f t="shared" si="14"/>
        <v>0</v>
      </c>
      <c r="G61" s="32"/>
      <c r="H61" s="32"/>
      <c r="I61" s="33">
        <f t="shared" si="18" ref="I61:I68">F61-G61</f>
        <v>0</v>
      </c>
    </row>
    <row r="62" spans="2:9" s="8" customFormat="1" ht="14.25">
      <c r="B62" s="30"/>
      <c r="C62" s="31" t="s">
        <v>25</v>
      </c>
      <c r="D62" s="32">
        <v>2578015295.1599994</v>
      </c>
      <c r="E62" s="32">
        <v>-227348328.66000032</v>
      </c>
      <c r="F62" s="33">
        <f t="shared" si="14"/>
        <v>2350666966.499999</v>
      </c>
      <c r="G62" s="32">
        <v>347080534.16000003</v>
      </c>
      <c r="H62" s="32">
        <v>347080534.16000003</v>
      </c>
      <c r="I62" s="33">
        <f t="shared" si="18"/>
        <v>2003586432.339999</v>
      </c>
    </row>
    <row r="63" spans="2:9" s="8" customFormat="1" ht="14.25">
      <c r="B63" s="30"/>
      <c r="C63" s="31" t="s">
        <v>26</v>
      </c>
      <c r="D63" s="32">
        <v>3693109973</v>
      </c>
      <c r="E63" s="32">
        <v>307144998.81999969</v>
      </c>
      <c r="F63" s="33">
        <f t="shared" si="14"/>
        <v>4000254971.8199997</v>
      </c>
      <c r="G63" s="32">
        <v>1174592303.6800001</v>
      </c>
      <c r="H63" s="32">
        <v>1174592303.6800001</v>
      </c>
      <c r="I63" s="33">
        <f t="shared" si="18"/>
        <v>2825662668.1399994</v>
      </c>
    </row>
    <row r="64" spans="2:9" s="8" customFormat="1" ht="14.25">
      <c r="B64" s="30"/>
      <c r="C64" s="31" t="s">
        <v>55</v>
      </c>
      <c r="D64" s="32">
        <v>43855227.630000003</v>
      </c>
      <c r="E64" s="32">
        <v>86874445.080000013</v>
      </c>
      <c r="F64" s="33">
        <f t="shared" si="14"/>
        <v>130729672.71000001</v>
      </c>
      <c r="G64" s="32">
        <v>3506843.25</v>
      </c>
      <c r="H64" s="32">
        <v>3506843.25</v>
      </c>
      <c r="I64" s="33">
        <f t="shared" si="18"/>
        <v>127222829.46000001</v>
      </c>
    </row>
    <row r="65" spans="2:9" s="8" customFormat="1" ht="14.25">
      <c r="B65" s="30"/>
      <c r="C65" s="31" t="s">
        <v>56</v>
      </c>
      <c r="D65" s="33"/>
      <c r="E65" s="33">
        <v>0</v>
      </c>
      <c r="F65" s="33">
        <f t="shared" si="14"/>
        <v>0</v>
      </c>
      <c r="G65" s="33"/>
      <c r="H65" s="33"/>
      <c r="I65" s="33"/>
    </row>
    <row r="66" spans="2:9" s="8" customFormat="1" ht="14.25">
      <c r="B66" s="30"/>
      <c r="C66" s="31" t="s">
        <v>28</v>
      </c>
      <c r="D66" s="32">
        <v>17061178725.000008</v>
      </c>
      <c r="E66" s="32">
        <v>829546538.66999817</v>
      </c>
      <c r="F66" s="33">
        <f t="shared" si="14"/>
        <v>17890725263.670006</v>
      </c>
      <c r="G66" s="32">
        <v>4674401371.5300016</v>
      </c>
      <c r="H66" s="32">
        <v>4646851820.7200012</v>
      </c>
      <c r="I66" s="33">
        <f t="shared" si="18"/>
        <v>13216323892.140003</v>
      </c>
    </row>
    <row r="67" spans="2:9" s="8" customFormat="1" ht="14.25">
      <c r="B67" s="30"/>
      <c r="C67" s="31" t="s">
        <v>57</v>
      </c>
      <c r="D67" s="32">
        <v>382930629.34000003</v>
      </c>
      <c r="E67" s="32">
        <v>58582298.959999919</v>
      </c>
      <c r="F67" s="33">
        <f t="shared" si="14"/>
        <v>441512928.29999995</v>
      </c>
      <c r="G67" s="32">
        <v>104622546.49000001</v>
      </c>
      <c r="H67" s="32">
        <v>104622546.49000001</v>
      </c>
      <c r="I67" s="33">
        <f t="shared" si="18"/>
        <v>336890381.80999994</v>
      </c>
    </row>
    <row r="68" spans="2:9" s="8" customFormat="1" ht="14.25">
      <c r="B68" s="49"/>
      <c r="C68" s="50" t="s">
        <v>30</v>
      </c>
      <c r="D68" s="51"/>
      <c r="E68" s="51">
        <v>0</v>
      </c>
      <c r="F68" s="52">
        <f t="shared" si="14"/>
        <v>0</v>
      </c>
      <c r="G68" s="51"/>
      <c r="H68" s="51"/>
      <c r="I68" s="52">
        <f t="shared" si="18"/>
        <v>0</v>
      </c>
    </row>
    <row r="69" spans="2:9" s="8" customFormat="1" ht="6" customHeight="1">
      <c r="B69" s="30"/>
      <c r="C69" s="31"/>
      <c r="D69" s="34"/>
      <c r="E69" s="34"/>
      <c r="F69" s="34"/>
      <c r="G69" s="34"/>
      <c r="H69" s="34"/>
      <c r="I69" s="34"/>
    </row>
    <row r="70" spans="2:9" s="8" customFormat="1" ht="14.25">
      <c r="B70" s="27" t="s">
        <v>31</v>
      </c>
      <c r="C70" s="28"/>
      <c r="D70" s="36">
        <f t="shared" si="19" ref="D70:I70">SUM(D71:D80)</f>
        <v>120181240.30000001</v>
      </c>
      <c r="E70" s="36">
        <f t="shared" si="19"/>
        <v>160055918.32999998</v>
      </c>
      <c r="F70" s="36">
        <f t="shared" si="20" ref="F70:F88">D70+E70</f>
        <v>280237158.63</v>
      </c>
      <c r="G70" s="36">
        <f t="shared" si="19"/>
        <v>45369766.810000002</v>
      </c>
      <c r="H70" s="36">
        <f t="shared" si="19"/>
        <v>45306119.700000003</v>
      </c>
      <c r="I70" s="36">
        <f t="shared" si="19"/>
        <v>234867391.81999999</v>
      </c>
    </row>
    <row r="71" spans="2:9" s="8" customFormat="1" ht="14.25">
      <c r="B71" s="30"/>
      <c r="C71" s="31" t="s">
        <v>58</v>
      </c>
      <c r="D71" s="32">
        <v>24648574.079999998</v>
      </c>
      <c r="E71" s="32">
        <v>8221950.5399999991</v>
      </c>
      <c r="F71" s="33">
        <f t="shared" si="20"/>
        <v>32870524.619999997</v>
      </c>
      <c r="G71" s="32">
        <v>8059899.8600000003</v>
      </c>
      <c r="H71" s="32">
        <v>7996252.75</v>
      </c>
      <c r="I71" s="33">
        <f>F71-G71</f>
        <v>24810624.759999998</v>
      </c>
    </row>
    <row r="72" spans="2:9" s="8" customFormat="1" ht="14.25">
      <c r="B72" s="30"/>
      <c r="C72" s="31" t="s">
        <v>59</v>
      </c>
      <c r="D72" s="33"/>
      <c r="E72" s="33">
        <v>0</v>
      </c>
      <c r="F72" s="33">
        <f t="shared" si="20"/>
        <v>0</v>
      </c>
      <c r="G72" s="33"/>
      <c r="H72" s="33"/>
      <c r="I72" s="33"/>
    </row>
    <row r="73" spans="2:9" s="8" customFormat="1" ht="14.25">
      <c r="B73" s="30"/>
      <c r="C73" s="31" t="s">
        <v>33</v>
      </c>
      <c r="D73" s="32"/>
      <c r="E73" s="32">
        <v>0</v>
      </c>
      <c r="F73" s="33">
        <f t="shared" si="20"/>
        <v>0</v>
      </c>
      <c r="G73" s="32"/>
      <c r="H73" s="32"/>
      <c r="I73" s="33">
        <f>F73-G73</f>
        <v>0</v>
      </c>
    </row>
    <row r="74" spans="2:9" s="8" customFormat="1" ht="14.25">
      <c r="B74" s="30"/>
      <c r="C74" s="31" t="s">
        <v>34</v>
      </c>
      <c r="D74" s="32"/>
      <c r="E74" s="32">
        <v>0</v>
      </c>
      <c r="F74" s="33">
        <f t="shared" si="20"/>
        <v>0</v>
      </c>
      <c r="G74" s="32"/>
      <c r="H74" s="32"/>
      <c r="I74" s="33">
        <f t="shared" si="21" ref="I74:I80">F74-G74</f>
        <v>0</v>
      </c>
    </row>
    <row r="75" spans="2:9" s="8" customFormat="1" ht="14.25">
      <c r="B75" s="30"/>
      <c r="C75" s="31" t="s">
        <v>35</v>
      </c>
      <c r="D75" s="32"/>
      <c r="E75" s="32">
        <v>0</v>
      </c>
      <c r="F75" s="33">
        <f t="shared" si="20"/>
        <v>0</v>
      </c>
      <c r="G75" s="32"/>
      <c r="H75" s="32"/>
      <c r="I75" s="33">
        <f t="shared" si="21"/>
        <v>0</v>
      </c>
    </row>
    <row r="76" spans="2:9" s="8" customFormat="1" ht="14.25">
      <c r="B76" s="30"/>
      <c r="C76" s="31" t="s">
        <v>36</v>
      </c>
      <c r="D76" s="32">
        <v>47073428.759999998</v>
      </c>
      <c r="E76" s="32">
        <v>29354685.589999996</v>
      </c>
      <c r="F76" s="33">
        <f t="shared" si="20"/>
        <v>76428114.349999994</v>
      </c>
      <c r="G76" s="32">
        <v>11987294.73</v>
      </c>
      <c r="H76" s="32">
        <v>11987294.73</v>
      </c>
      <c r="I76" s="33">
        <f t="shared" si="21"/>
        <v>64440819.61999999</v>
      </c>
    </row>
    <row r="77" spans="2:9" s="8" customFormat="1" ht="14.25">
      <c r="B77" s="30"/>
      <c r="C77" s="31" t="s">
        <v>37</v>
      </c>
      <c r="D77" s="32"/>
      <c r="E77" s="32">
        <v>0</v>
      </c>
      <c r="F77" s="33">
        <f t="shared" si="20"/>
        <v>0</v>
      </c>
      <c r="G77" s="32"/>
      <c r="H77" s="32"/>
      <c r="I77" s="33">
        <f t="shared" si="21"/>
        <v>0</v>
      </c>
    </row>
    <row r="78" spans="2:9" s="8" customFormat="1" ht="14.25">
      <c r="B78" s="30"/>
      <c r="C78" s="31" t="s">
        <v>60</v>
      </c>
      <c r="D78" s="32">
        <v>48459237.460000001</v>
      </c>
      <c r="E78" s="32">
        <v>122479282.19999999</v>
      </c>
      <c r="F78" s="33">
        <f t="shared" si="20"/>
        <v>170938519.66</v>
      </c>
      <c r="G78" s="32">
        <v>25322572.220000003</v>
      </c>
      <c r="H78" s="32">
        <v>25322572.220000003</v>
      </c>
      <c r="I78" s="33">
        <f t="shared" si="21"/>
        <v>145615947.44</v>
      </c>
    </row>
    <row r="79" spans="2:9" s="8" customFormat="1" ht="14.25">
      <c r="B79" s="30"/>
      <c r="C79" s="31" t="s">
        <v>39</v>
      </c>
      <c r="D79" s="32"/>
      <c r="E79" s="32">
        <v>0</v>
      </c>
      <c r="F79" s="33">
        <f t="shared" si="20"/>
        <v>0</v>
      </c>
      <c r="G79" s="32"/>
      <c r="H79" s="32"/>
      <c r="I79" s="33">
        <f t="shared" si="21"/>
        <v>0</v>
      </c>
    </row>
    <row r="80" spans="2:9" s="8" customFormat="1" ht="14.25">
      <c r="B80" s="30"/>
      <c r="C80" s="31" t="s">
        <v>40</v>
      </c>
      <c r="D80" s="32"/>
      <c r="E80" s="32">
        <v>0</v>
      </c>
      <c r="F80" s="33">
        <f t="shared" si="20"/>
        <v>0</v>
      </c>
      <c r="G80" s="32"/>
      <c r="H80" s="32"/>
      <c r="I80" s="33">
        <f t="shared" si="21"/>
        <v>0</v>
      </c>
    </row>
    <row r="81" spans="2:9" s="8" customFormat="1" ht="6.75" customHeight="1">
      <c r="B81" s="30"/>
      <c r="C81" s="31"/>
      <c r="D81" s="34"/>
      <c r="E81" s="34"/>
      <c r="F81" s="34"/>
      <c r="G81" s="34"/>
      <c r="H81" s="34"/>
      <c r="I81" s="34"/>
    </row>
    <row r="82" spans="2:9" s="8" customFormat="1" ht="14.25">
      <c r="B82" s="27" t="s">
        <v>41</v>
      </c>
      <c r="C82" s="28"/>
      <c r="D82" s="36">
        <f t="shared" si="22" ref="D82:I82">SUM(D83:D88)</f>
        <v>4067853658.5500002</v>
      </c>
      <c r="E82" s="36">
        <f t="shared" si="22"/>
        <v>423708433.04999971</v>
      </c>
      <c r="F82" s="36">
        <f t="shared" si="20"/>
        <v>4491562091.6000004</v>
      </c>
      <c r="G82" s="36">
        <f t="shared" si="22"/>
        <v>1148094810.01</v>
      </c>
      <c r="H82" s="36">
        <f t="shared" si="22"/>
        <v>1148094810.01</v>
      </c>
      <c r="I82" s="36">
        <f t="shared" si="22"/>
        <v>3343467281.5900002</v>
      </c>
    </row>
    <row r="83" spans="2:9" s="8" customFormat="1" ht="14.25">
      <c r="B83" s="30"/>
      <c r="C83" s="31" t="s">
        <v>42</v>
      </c>
      <c r="D83" s="32">
        <v>0</v>
      </c>
      <c r="E83" s="32">
        <v>310355454.75</v>
      </c>
      <c r="F83" s="33">
        <f t="shared" si="20"/>
        <v>310355454.75</v>
      </c>
      <c r="G83" s="32">
        <v>52109034.25</v>
      </c>
      <c r="H83" s="32">
        <v>52109034.25</v>
      </c>
      <c r="I83" s="33">
        <f t="shared" si="23" ref="I83">F83-G83</f>
        <v>258246420.5</v>
      </c>
    </row>
    <row r="84" spans="2:9" s="8" customFormat="1" ht="14.25">
      <c r="B84" s="30"/>
      <c r="C84" s="31" t="s">
        <v>43</v>
      </c>
      <c r="D84" s="33"/>
      <c r="E84" s="33">
        <v>0</v>
      </c>
      <c r="F84" s="33">
        <f t="shared" si="20"/>
        <v>0</v>
      </c>
      <c r="G84" s="33"/>
      <c r="H84" s="33"/>
      <c r="I84" s="33"/>
    </row>
    <row r="85" spans="2:9" s="8" customFormat="1" ht="14.25">
      <c r="B85" s="30"/>
      <c r="C85" s="31" t="s">
        <v>44</v>
      </c>
      <c r="D85" s="32">
        <v>4067853658.5500002</v>
      </c>
      <c r="E85" s="32">
        <v>113352978.29999971</v>
      </c>
      <c r="F85" s="33">
        <f t="shared" si="20"/>
        <v>4181206636.8499999</v>
      </c>
      <c r="G85" s="32">
        <v>1095985775.76</v>
      </c>
      <c r="H85" s="32">
        <v>1095985775.76</v>
      </c>
      <c r="I85" s="33">
        <f t="shared" si="24" ref="I85">F85-G85</f>
        <v>3085220861.0900002</v>
      </c>
    </row>
    <row r="86" spans="2:9" s="8" customFormat="1" ht="14.25">
      <c r="B86" s="30"/>
      <c r="C86" s="31" t="s">
        <v>45</v>
      </c>
      <c r="D86" s="33"/>
      <c r="E86" s="33">
        <v>0</v>
      </c>
      <c r="F86" s="33">
        <f t="shared" si="20"/>
        <v>0</v>
      </c>
      <c r="G86" s="33"/>
      <c r="H86" s="33"/>
      <c r="I86" s="33"/>
    </row>
    <row r="87" spans="2:9" s="8" customFormat="1" ht="14.25">
      <c r="B87" s="30"/>
      <c r="C87" s="31" t="s">
        <v>46</v>
      </c>
      <c r="D87" s="32"/>
      <c r="E87" s="32">
        <v>0</v>
      </c>
      <c r="F87" s="33">
        <f t="shared" si="20"/>
        <v>0</v>
      </c>
      <c r="G87" s="32"/>
      <c r="H87" s="32"/>
      <c r="I87" s="33">
        <f t="shared" si="25" ref="I87:I88">F87-G87</f>
        <v>0</v>
      </c>
    </row>
    <row r="88" spans="2:9" s="8" customFormat="1" ht="14.25">
      <c r="B88" s="30"/>
      <c r="C88" s="31" t="s">
        <v>47</v>
      </c>
      <c r="D88" s="32"/>
      <c r="E88" s="32">
        <v>0</v>
      </c>
      <c r="F88" s="33">
        <f t="shared" si="20"/>
        <v>0</v>
      </c>
      <c r="G88" s="32"/>
      <c r="H88" s="32"/>
      <c r="I88" s="33">
        <f t="shared" si="25"/>
        <v>0</v>
      </c>
    </row>
    <row r="89" spans="2:9" s="8" customFormat="1" ht="5.25" customHeight="1">
      <c r="B89" s="30"/>
      <c r="C89" s="31"/>
      <c r="D89" s="33"/>
      <c r="E89" s="33"/>
      <c r="F89" s="33"/>
      <c r="G89" s="33"/>
      <c r="H89" s="33"/>
      <c r="I89" s="33"/>
    </row>
    <row r="90" spans="2:9" s="8" customFormat="1" ht="14.25">
      <c r="B90" s="27" t="s">
        <v>61</v>
      </c>
      <c r="C90" s="28"/>
      <c r="D90" s="29">
        <f t="shared" si="26" ref="D90:I90">SUM(D10+D49)</f>
        <v>65089914354.000015</v>
      </c>
      <c r="E90" s="29">
        <f t="shared" si="26"/>
        <v>4657972502.6899948</v>
      </c>
      <c r="F90" s="29">
        <f t="shared" si="26"/>
        <v>69747886856.690018</v>
      </c>
      <c r="G90" s="29">
        <f t="shared" si="26"/>
        <v>18793607138.990002</v>
      </c>
      <c r="H90" s="29">
        <f t="shared" si="26"/>
        <v>17611918672.010002</v>
      </c>
      <c r="I90" s="29">
        <f t="shared" si="26"/>
        <v>50954279717.700012</v>
      </c>
    </row>
    <row r="91" spans="2:9" s="8" customFormat="1" ht="6.75" customHeight="1">
      <c r="B91" s="49"/>
      <c r="C91" s="50"/>
      <c r="D91" s="53"/>
      <c r="E91" s="53"/>
      <c r="F91" s="53"/>
      <c r="G91" s="53"/>
      <c r="H91" s="53"/>
      <c r="I91" s="54"/>
    </row>
    <row r="92" spans="2:9" s="8" customFormat="1" ht="27" customHeight="1">
      <c r="B92" s="55" t="s">
        <v>62</v>
      </c>
      <c r="C92" s="55"/>
      <c r="D92" s="55"/>
      <c r="E92" s="55"/>
      <c r="F92" s="55"/>
      <c r="G92" s="55"/>
      <c r="H92" s="55"/>
      <c r="I92" s="55"/>
    </row>
    <row r="93" spans="2:9" ht="15">
      <c r="B93" s="57" t="s">
        <v>63</v>
      </c>
      <c r="C93" s="58"/>
      <c r="D93" s="58"/>
      <c r="E93" s="58"/>
      <c r="F93" s="58"/>
      <c r="G93" s="58"/>
      <c r="H93" s="58"/>
      <c r="I93" s="58"/>
    </row>
    <row r="94" spans="2:9" ht="12" customHeight="1">
      <c r="B94" s="59"/>
      <c r="C94" s="58"/>
      <c r="D94" s="58"/>
      <c r="E94" s="58"/>
      <c r="F94" s="58"/>
      <c r="G94" s="58"/>
      <c r="H94" s="58"/>
      <c r="I94" s="58"/>
    </row>
    <row r="95" spans="2:9" ht="9.75" customHeight="1">
      <c r="B95" s="58"/>
      <c r="C95" s="58"/>
      <c r="D95" s="58"/>
      <c r="E95" s="58"/>
      <c r="F95" s="58"/>
      <c r="G95" s="58"/>
      <c r="H95" s="58"/>
      <c r="I95" s="58"/>
    </row>
    <row r="96" spans="2:9" ht="15">
      <c r="B96" s="58"/>
      <c r="C96" s="58"/>
      <c r="D96" s="60"/>
      <c r="E96" s="60"/>
      <c r="F96" s="60"/>
      <c r="G96" s="60"/>
      <c r="H96" s="60"/>
      <c r="I96" s="60"/>
    </row>
    <row r="97" spans="2:9" ht="15">
      <c r="B97" s="58"/>
      <c r="C97" s="58"/>
      <c r="D97" s="58"/>
      <c r="E97" s="58"/>
      <c r="F97" s="58"/>
      <c r="G97" s="58"/>
      <c r="H97" s="58"/>
      <c r="I97" s="58"/>
    </row>
    <row r="98" spans="2:9" ht="15">
      <c r="B98" s="58"/>
      <c r="C98" s="58"/>
      <c r="D98" s="58"/>
      <c r="E98" s="58"/>
      <c r="F98" s="58"/>
      <c r="G98" s="58"/>
      <c r="H98" s="58"/>
      <c r="I98" s="58"/>
    </row>
    <row r="99" spans="2:9" ht="15">
      <c r="B99" s="58"/>
      <c r="C99" s="58"/>
      <c r="D99" s="58"/>
      <c r="E99" s="58"/>
      <c r="F99" s="58"/>
      <c r="G99" s="58"/>
      <c r="H99" s="58"/>
      <c r="I99" s="58"/>
    </row>
    <row r="100" spans="2:9" ht="15">
      <c r="B100" s="58"/>
      <c r="C100" s="58"/>
      <c r="D100" s="58"/>
      <c r="E100" s="58"/>
      <c r="F100" s="58"/>
      <c r="G100" s="58"/>
      <c r="H100" s="58"/>
      <c r="I100" s="58"/>
    </row>
    <row r="101" spans="2:9" ht="15">
      <c r="B101" s="58"/>
      <c r="C101" s="58"/>
      <c r="D101" s="58"/>
      <c r="E101" s="58"/>
      <c r="F101" s="58"/>
      <c r="G101" s="58"/>
      <c r="H101" s="58"/>
      <c r="I101" s="58"/>
    </row>
    <row r="102" spans="2:9" ht="15">
      <c r="B102" s="58"/>
      <c r="C102" s="58"/>
      <c r="D102" s="58"/>
      <c r="E102" s="58"/>
      <c r="F102" s="58"/>
      <c r="G102" s="58"/>
      <c r="H102" s="58"/>
      <c r="I102" s="58"/>
    </row>
    <row r="103" spans="2:9" ht="15">
      <c r="B103" s="58"/>
      <c r="C103" s="58"/>
      <c r="D103" s="58"/>
      <c r="E103" s="58"/>
      <c r="F103" s="58"/>
      <c r="G103" s="58"/>
      <c r="H103" s="58"/>
      <c r="I103" s="58"/>
    </row>
    <row r="104" spans="2:9" ht="15">
      <c r="B104" s="58"/>
      <c r="C104" s="58"/>
      <c r="D104" s="58"/>
      <c r="E104" s="58"/>
      <c r="F104" s="58"/>
      <c r="G104" s="58"/>
      <c r="H104" s="58"/>
      <c r="I104" s="58"/>
    </row>
  </sheetData>
  <mergeCells count="30">
    <mergeCell ref="B90:C90"/>
    <mergeCell ref="B92:I92"/>
    <mergeCell ref="B64:B65"/>
    <mergeCell ref="B70:C70"/>
    <mergeCell ref="B71:B72"/>
    <mergeCell ref="B82:C82"/>
    <mergeCell ref="B83:B84"/>
    <mergeCell ref="B85:B86"/>
    <mergeCell ref="B60:C60"/>
    <mergeCell ref="H7:H8"/>
    <mergeCell ref="B9:C9"/>
    <mergeCell ref="B10:C10"/>
    <mergeCell ref="B11:C11"/>
    <mergeCell ref="B21:C21"/>
    <mergeCell ref="B30:C30"/>
    <mergeCell ref="B41:C41"/>
    <mergeCell ref="B42:B43"/>
    <mergeCell ref="B44:B45"/>
    <mergeCell ref="B49:C49"/>
    <mergeCell ref="B50:C50"/>
    <mergeCell ref="B1:I1"/>
    <mergeCell ref="B2:I2"/>
    <mergeCell ref="B3:I3"/>
    <mergeCell ref="B4:I4"/>
    <mergeCell ref="B6:C8"/>
    <mergeCell ref="D6:H6"/>
    <mergeCell ref="I6:I8"/>
    <mergeCell ref="D7:D8"/>
    <mergeCell ref="F7:F8"/>
    <mergeCell ref="G7:G8"/>
  </mergeCells>
  <dataValidations count="1">
    <dataValidation type="whole" allowBlank="1" showInputMessage="1" showErrorMessage="1" error="Solo importes sin decimales, por favor." sqref="D10:I90">
      <formula1>-999999999999</formula1>
      <formula2>999999999999</formula2>
    </dataValidation>
  </dataValidations>
  <printOptions horizontalCentered="1"/>
  <pageMargins left="0.3937007874015748" right="0.3937007874015748" top="0.63" bottom="0.44" header="0.25" footer="0.17"/>
  <pageSetup firstPageNumber="160" useFirstPageNumber="1" orientation="landscape" scale="68" r:id="rId3"/>
  <headerFooter>
    <oddHeader>&amp;C&amp;"DIN Pro Bold,Negrita"PODER EJECUTIVO
DEL ESTADO DE TAMAULIPAS
&amp;G</oddHeader>
    <oddFooter>&amp;C&amp;G
&amp;"DIN Pro Bold,Negrita"Anexos</oddFooter>
  </headerFooter>
  <rowBreaks count="1" manualBreakCount="1">
    <brk id="48" max="16383"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LDF Analítico Egresos CF De (2</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