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O ANALITICO ING 22" sheetId="2" r:id="rId3"/>
  </sheets>
  <definedNames>
    <definedName name="A_IMPRESIÓN_IM" localSheetId="0">#REF!</definedName>
    <definedName name="_xlnm.Print_Area" localSheetId="0">'EDO ANALITICO ING 22'!$A$1:$I$52</definedName>
    <definedName name="_xlnm.Database" localSheetId="0">#REF!</definedName>
    <definedName name="_xlnm.Print_Titles" localSheetId="0">'EDO ANALITICO ING 22'!$1:$2</definedName>
    <definedName name="Z_65B94904_9918_453B_8D4A_5E3642501900_.wvu.Cols" localSheetId="0" hidden="1">'EDO ANALITICO ING 22'!$K:$XFD</definedName>
    <definedName name="Z_65B94904_9918_453B_8D4A_5E3642501900_.wvu.PrintTitles" localSheetId="0" hidden="1">'EDO ANALITICO ING 22'!$1:$2</definedName>
    <definedName name="Z_6C3CDF40_0DC3_41F2_A664_8DBE6D169CDC_.wvu.Cols" localSheetId="0" hidden="1">'EDO ANALITICO ING 22'!$K:$XFD</definedName>
    <definedName name="Z_6C3CDF40_0DC3_41F2_A664_8DBE6D169CDC_.wvu.PrintTitles" localSheetId="0" hidden="1">'EDO ANALITICO ING 22'!$1:$2</definedName>
  </definedNames>
  <calcPr fullCalcOnLoad="1"/>
</workbook>
</file>

<file path=xl/calcChain.xml><?xml version="1.0" encoding="utf-8"?>
<calcChain xmlns="http://schemas.openxmlformats.org/spreadsheetml/2006/main">
  <c r="I46" i="2" l="1"/>
</calcChain>
</file>

<file path=xl/sharedStrings.xml><?xml version="1.0" encoding="utf-8"?>
<sst xmlns="http://schemas.openxmlformats.org/spreadsheetml/2006/main" count="67" uniqueCount="39">
  <si>
    <t xml:space="preserve">Estado Analítico de Ingresos </t>
  </si>
  <si>
    <t>Del 1 de Enero al 31 de Marzo de 2022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</si>
  <si>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</si>
  <si>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</si>
  <si>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</si>
  <si>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</si>
  <si>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</si>
  <si>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</si>
  <si>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</si>
  <si>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</si>
  <si>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</si>
  <si>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</si>
  <si>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</si>
  <si>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</si>
  <si>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</si>
  <si>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</si>
  <si>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</si>
  <si>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</si>
  <si>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</si>
  <si>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</si>
  <si>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</si>
  <si>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</si>
  <si>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</si>
  <si>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</si>
  <si>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</si>
  <si>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</si>
  <si>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</si>
  <si>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Corto Plazo Plazo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</si>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</sst>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1">
    <numFmt numFmtId="177" formatCode="_-* #,##0.00_-;\-* #,##0.00_-;_-* &quot;-&quot;??_-;_-@_-"/>
  </numFmts>
  <fonts count="19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rgb="FF000000"/>
      <name val="DINPro-Regular"/>
      <family val="3"/>
    </font>
    <font>
      <sz val="9"/>
      <name val="DINPro-Regular"/>
      <family val="3"/>
    </font>
    <font>
      <sz val="8"/>
      <name val="DINPro-Regular"/>
      <family val="3"/>
    </font>
    <font>
      <sz val="8"/>
      <color theme="1"/>
      <name val="DINPro-Regular"/>
      <family val="3"/>
    </font>
    <font>
      <b/>
      <sz val="8"/>
      <color rgb="FF000000"/>
      <name val="DINPro-Regular"/>
      <family val="3"/>
    </font>
    <font>
      <sz val="9"/>
      <color rgb="FF000000"/>
      <name val="DINPro-Regular"/>
      <family val="3"/>
    </font>
    <font>
      <b/>
      <sz val="9"/>
      <color theme="1"/>
      <name val="DINPro-Regular"/>
      <family val="3"/>
    </font>
    <font>
      <b/>
      <sz val="9"/>
      <name val="DINPro-Regular"/>
      <family val="3"/>
    </font>
    <font>
      <sz val="9"/>
      <color theme="1"/>
      <name val="DINPro-Regular"/>
      <family val="3"/>
    </font>
    <font>
      <sz val="11"/>
      <color theme="1"/>
      <name val="DINPro-Regular"/>
      <family val="3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DINPro-Regular"/>
      <family val="3"/>
    </font>
    <font>
      <b/>
      <sz val="7"/>
      <color theme="1"/>
      <name val="DIN Pro Bold"/>
      <family val="2"/>
    </font>
    <font>
      <b/>
      <sz val="10"/>
      <color theme="1"/>
      <name val="DIN Pro Bold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4A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177" fontId="0" fillId="0" borderId="0" applyFont="0" applyFill="0" applyBorder="0" applyAlignment="0" applyProtection="0"/>
  </cellStyleXfs>
  <cellXfs count="79">
    <xf numFmtId="0" fontId="0" fillId="0" borderId="0" xfId="0"/>
    <xf numFmtId="0" fontId="13" fillId="0" borderId="0" xfId="0" applyBorder="1"/>
    <xf numFmtId="37" fontId="17" fillId="0" borderId="0" xfId="20" applyNumberFormat="1" applyFont="1" applyFill="1" applyBorder="1" applyAlignment="1" applyProtection="1">
      <alignment horizontal="center" vertical="center"/>
      <protection/>
    </xf>
    <xf numFmtId="0" fontId="17" fillId="0" borderId="0" xfId="21" applyFont="1" applyFill="1" applyBorder="1" applyAlignment="1" applyProtection="1">
      <alignment horizontal="center" vertical="center"/>
      <protection/>
    </xf>
    <xf numFmtId="0" fontId="16" fillId="0" borderId="1" xfId="21" applyFont="1" applyFill="1" applyBorder="1" applyAlignment="1" applyProtection="1">
      <alignment horizontal="center" vertical="center"/>
      <protection/>
    </xf>
    <xf numFmtId="0" fontId="13" fillId="0" borderId="0" xfId="0"/>
    <xf numFmtId="37" fontId="15" fillId="2" borderId="2" xfId="20" applyNumberFormat="1" applyFont="1" applyFill="1" applyBorder="1" applyAlignment="1" applyProtection="1">
      <alignment horizontal="center" vertical="center" wrapText="1"/>
      <protection/>
    </xf>
    <xf numFmtId="37" fontId="15" fillId="2" borderId="3" xfId="20" applyNumberFormat="1" applyFont="1" applyFill="1" applyBorder="1" applyAlignment="1" applyProtection="1">
      <alignment horizontal="center" vertical="center"/>
      <protection/>
    </xf>
    <xf numFmtId="37" fontId="15" fillId="2" borderId="4" xfId="20" applyNumberFormat="1" applyFont="1" applyFill="1" applyBorder="1" applyAlignment="1" applyProtection="1">
      <alignment horizontal="center"/>
      <protection/>
    </xf>
    <xf numFmtId="37" fontId="15" fillId="2" borderId="5" xfId="20" applyNumberFormat="1" applyFont="1" applyFill="1" applyBorder="1" applyAlignment="1" applyProtection="1">
      <alignment horizontal="center"/>
      <protection/>
    </xf>
    <xf numFmtId="37" fontId="15" fillId="2" borderId="6" xfId="20" applyNumberFormat="1" applyFont="1" applyFill="1" applyBorder="1" applyAlignment="1" applyProtection="1">
      <alignment horizontal="center"/>
      <protection/>
    </xf>
    <xf numFmtId="37" fontId="15" fillId="2" borderId="7" xfId="20" applyNumberFormat="1" applyFont="1" applyFill="1" applyBorder="1" applyAlignment="1" applyProtection="1">
      <alignment horizontal="center" vertical="center" wrapText="1"/>
      <protection/>
    </xf>
    <xf numFmtId="37" fontId="15" fillId="2" borderId="8" xfId="20" applyNumberFormat="1" applyFont="1" applyFill="1" applyBorder="1" applyAlignment="1" applyProtection="1">
      <alignment horizontal="center" vertical="center"/>
      <protection/>
    </xf>
    <xf numFmtId="37" fontId="15" fillId="2" borderId="0" xfId="20" applyNumberFormat="1" applyFont="1" applyFill="1" applyBorder="1" applyAlignment="1" applyProtection="1">
      <alignment horizontal="center" vertical="center"/>
      <protection/>
    </xf>
    <xf numFmtId="37" fontId="15" fillId="2" borderId="7" xfId="20" applyNumberFormat="1" applyFont="1" applyFill="1" applyBorder="1" applyAlignment="1" applyProtection="1">
      <alignment horizontal="center" vertical="center"/>
      <protection/>
    </xf>
    <xf numFmtId="37" fontId="15" fillId="2" borderId="7" xfId="20" applyNumberFormat="1" applyFont="1" applyFill="1" applyBorder="1" applyAlignment="1" applyProtection="1">
      <alignment horizontal="center" wrapText="1"/>
      <protection/>
    </xf>
    <xf numFmtId="37" fontId="15" fillId="2" borderId="9" xfId="20" applyNumberFormat="1" applyFont="1" applyFill="1" applyBorder="1" applyAlignment="1" applyProtection="1">
      <alignment horizontal="center" vertical="center"/>
      <protection/>
    </xf>
    <xf numFmtId="37" fontId="15" fillId="2" borderId="1" xfId="20" applyNumberFormat="1" applyFont="1" applyFill="1" applyBorder="1" applyAlignment="1" applyProtection="1">
      <alignment horizontal="center" vertical="center"/>
      <protection/>
    </xf>
    <xf numFmtId="37" fontId="15" fillId="2" borderId="7" xfId="20" applyNumberFormat="1" applyFont="1" applyFill="1" applyBorder="1" applyAlignment="1" applyProtection="1">
      <alignment horizontal="center"/>
      <protection/>
    </xf>
    <xf numFmtId="0" fontId="8" fillId="3" borderId="2" xfId="22" applyFont="1" applyFill="1" applyBorder="1">
      <alignment/>
      <protection/>
    </xf>
    <xf numFmtId="0" fontId="8" fillId="3" borderId="3" xfId="22" applyFont="1" applyFill="1" applyBorder="1">
      <alignment/>
      <protection/>
    </xf>
    <xf numFmtId="0" fontId="8" fillId="3" borderId="10" xfId="22" applyFont="1" applyFill="1" applyBorder="1">
      <alignment/>
      <protection/>
    </xf>
    <xf numFmtId="0" fontId="8" fillId="3" borderId="10" xfId="22" applyFont="1" applyFill="1" applyBorder="1" applyAlignment="1">
      <alignment horizontal="center"/>
      <protection/>
    </xf>
    <xf numFmtId="0" fontId="8" fillId="3" borderId="11" xfId="22" applyFont="1" applyFill="1" applyBorder="1" applyAlignment="1">
      <alignment horizontal="center"/>
      <protection/>
    </xf>
    <xf numFmtId="0" fontId="14" fillId="0" borderId="0" xfId="0" applyFont="1"/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3" fontId="11" fillId="0" borderId="13" xfId="0" applyNumberFormat="1" applyFont="1" applyBorder="1" applyProtection="1">
      <protection locked="0"/>
    </xf>
    <xf numFmtId="3" fontId="8" fillId="3" borderId="12" xfId="23" applyNumberFormat="1" applyFont="1" applyFill="1" applyBorder="1" applyAlignment="1" applyProtection="1">
      <alignment horizontal="right"/>
      <protection/>
    </xf>
    <xf numFmtId="3" fontId="8" fillId="3" borderId="12" xfId="23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vertical="center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8" fillId="3" borderId="12" xfId="23" applyNumberFormat="1" applyFont="1" applyFill="1" applyBorder="1" applyAlignment="1" applyProtection="1">
      <alignment horizontal="right" vertical="center"/>
      <protection locked="0"/>
    </xf>
    <xf numFmtId="3" fontId="8" fillId="3" borderId="12" xfId="23" applyNumberFormat="1" applyFont="1" applyFill="1" applyBorder="1" applyAlignment="1" applyProtection="1">
      <alignment horizontal="right" vertical="center"/>
      <protection/>
    </xf>
    <xf numFmtId="0" fontId="13" fillId="0" borderId="0" xfId="0" applyAlignment="1">
      <alignment vertical="center"/>
    </xf>
    <xf numFmtId="0" fontId="3" fillId="3" borderId="4" xfId="22" applyFont="1" applyFill="1" applyBorder="1" applyAlignment="1">
      <alignment horizontal="centerContinuous"/>
      <protection/>
    </xf>
    <xf numFmtId="0" fontId="3" fillId="3" borderId="5" xfId="22" applyFont="1" applyFill="1" applyBorder="1" applyAlignment="1">
      <alignment horizontal="centerContinuous"/>
      <protection/>
    </xf>
    <xf numFmtId="0" fontId="3" fillId="3" borderId="6" xfId="22" applyFont="1" applyFill="1" applyBorder="1" applyAlignment="1">
      <alignment horizontal="left" wrapText="1"/>
      <protection/>
    </xf>
    <xf numFmtId="3" fontId="3" fillId="3" borderId="7" xfId="22" applyNumberFormat="1" applyFont="1" applyFill="1" applyBorder="1" applyAlignment="1" applyProtection="1">
      <alignment horizontal="right"/>
      <protection/>
    </xf>
    <xf numFmtId="3" fontId="3" fillId="3" borderId="11" xfId="22" applyNumberFormat="1" applyFont="1" applyFill="1" applyBorder="1" applyAlignment="1">
      <alignment horizontal="right"/>
      <protection/>
    </xf>
    <xf numFmtId="0" fontId="12" fillId="0" borderId="0" xfId="0" applyFont="1"/>
    <xf numFmtId="3" fontId="11" fillId="0" borderId="0" xfId="0" applyNumberFormat="1" applyFont="1"/>
    <xf numFmtId="3" fontId="10" fillId="0" borderId="4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center" vertical="top" wrapText="1"/>
    </xf>
    <xf numFmtId="3" fontId="3" fillId="3" borderId="14" xfId="22" applyNumberFormat="1" applyFont="1" applyFill="1" applyBorder="1" applyAlignment="1">
      <alignment horizontal="right"/>
      <protection/>
    </xf>
    <xf numFmtId="0" fontId="3" fillId="3" borderId="8" xfId="22" applyFont="1" applyFill="1" applyBorder="1" applyAlignment="1">
      <alignment horizontal="center" wrapText="1"/>
      <protection/>
    </xf>
    <xf numFmtId="0" fontId="3" fillId="3" borderId="0" xfId="22" applyFont="1" applyFill="1" applyBorder="1" applyAlignment="1">
      <alignment horizontal="center" wrapText="1"/>
      <protection/>
    </xf>
    <xf numFmtId="0" fontId="3" fillId="3" borderId="12" xfId="22" applyFont="1" applyFill="1" applyBorder="1" applyAlignment="1">
      <alignment horizontal="center" wrapText="1"/>
      <protection/>
    </xf>
    <xf numFmtId="3" fontId="3" fillId="3" borderId="13" xfId="22" applyNumberFormat="1" applyFont="1" applyFill="1" applyBorder="1" applyAlignment="1">
      <alignment horizontal="right"/>
      <protection/>
    </xf>
    <xf numFmtId="0" fontId="8" fillId="3" borderId="8" xfId="22" applyFont="1" applyFill="1" applyBorder="1" applyAlignment="1">
      <alignment horizontal="center" vertical="center"/>
      <protection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13" xfId="0" applyNumberFormat="1" applyFont="1" applyFill="1" applyBorder="1" applyAlignment="1">
      <alignment horizontal="right" vertical="center" wrapText="1"/>
    </xf>
    <xf numFmtId="0" fontId="3" fillId="3" borderId="8" xfId="22" applyFont="1" applyFill="1" applyBorder="1" applyAlignment="1">
      <alignment horizontal="left" vertical="center" wrapText="1" indent="2"/>
      <protection/>
    </xf>
    <xf numFmtId="0" fontId="3" fillId="3" borderId="0" xfId="22" applyFont="1" applyFill="1" applyBorder="1" applyAlignment="1">
      <alignment horizontal="left" vertical="center" wrapText="1" indent="2"/>
      <protection/>
    </xf>
    <xf numFmtId="0" fontId="3" fillId="3" borderId="12" xfId="22" applyFont="1" applyFill="1" applyBorder="1" applyAlignment="1">
      <alignment horizontal="left" vertical="center" wrapText="1" indent="2"/>
      <protection/>
    </xf>
    <xf numFmtId="3" fontId="3" fillId="3" borderId="13" xfId="0" applyNumberFormat="1" applyFont="1" applyFill="1" applyBorder="1" applyAlignment="1">
      <alignment horizontal="right" vertical="center" wrapText="1"/>
    </xf>
    <xf numFmtId="0" fontId="3" fillId="3" borderId="8" xfId="22" applyFont="1" applyFill="1" applyBorder="1" applyAlignment="1">
      <alignment horizontal="left"/>
      <protection/>
    </xf>
    <xf numFmtId="0" fontId="3" fillId="3" borderId="8" xfId="22" applyFont="1" applyFill="1" applyBorder="1" applyAlignment="1">
      <alignment horizontal="center" vertical="center"/>
      <protection/>
    </xf>
    <xf numFmtId="0" fontId="9" fillId="0" borderId="0" xfId="0" applyFont="1" applyBorder="1"/>
    <xf numFmtId="0" fontId="9" fillId="0" borderId="12" xfId="0" applyFont="1" applyBorder="1"/>
    <xf numFmtId="3" fontId="3" fillId="3" borderId="13" xfId="23" applyNumberFormat="1" applyFont="1" applyFill="1" applyBorder="1" applyAlignment="1">
      <alignment horizontal="right"/>
    </xf>
    <xf numFmtId="0" fontId="3" fillId="3" borderId="8" xfId="22" applyFont="1" applyFill="1" applyBorder="1" applyAlignment="1">
      <alignment horizontal="left" vertical="center" indent="2"/>
      <protection/>
    </xf>
    <xf numFmtId="0" fontId="8" fillId="3" borderId="0" xfId="22" applyFont="1" applyFill="1" applyBorder="1" applyAlignment="1">
      <alignment horizontal="center" vertical="center"/>
      <protection/>
    </xf>
    <xf numFmtId="0" fontId="8" fillId="3" borderId="12" xfId="0" applyFont="1" applyFill="1" applyBorder="1" applyAlignment="1">
      <alignment vertical="center" wrapText="1"/>
    </xf>
    <xf numFmtId="3" fontId="3" fillId="3" borderId="13" xfId="23" applyNumberFormat="1" applyFont="1" applyFill="1" applyBorder="1" applyAlignment="1">
      <alignment horizontal="right" vertical="center"/>
    </xf>
    <xf numFmtId="3" fontId="8" fillId="3" borderId="14" xfId="23" applyNumberFormat="1" applyFont="1" applyFill="1" applyBorder="1" applyAlignment="1">
      <alignment horizontal="right"/>
    </xf>
    <xf numFmtId="0" fontId="7" fillId="3" borderId="4" xfId="22" applyFont="1" applyFill="1" applyBorder="1" applyAlignment="1">
      <alignment horizontal="centerContinuous"/>
      <protection/>
    </xf>
    <xf numFmtId="0" fontId="7" fillId="3" borderId="5" xfId="22" applyFont="1" applyFill="1" applyBorder="1" applyAlignment="1">
      <alignment horizontal="centerContinuous"/>
      <protection/>
    </xf>
    <xf numFmtId="3" fontId="3" fillId="3" borderId="7" xfId="22" applyNumberFormat="1" applyFont="1" applyFill="1" applyBorder="1" applyAlignment="1">
      <alignment horizontal="right"/>
      <protection/>
    </xf>
    <xf numFmtId="3" fontId="3" fillId="3" borderId="11" xfId="22" applyNumberFormat="1" applyFont="1" applyFill="1" applyBorder="1" applyAlignment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3" borderId="3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3" fontId="3" fillId="3" borderId="14" xfId="22" applyNumberFormat="1" applyFont="1" applyFill="1" applyBorder="1" applyAlignment="1">
      <alignment/>
      <protection/>
    </xf>
    <xf numFmtId="0" fontId="2" fillId="3" borderId="0" xfId="0" applyFont="1" applyFill="1"/>
    <xf numFmtId="0" fontId="1" fillId="3" borderId="0" xfId="0" applyFont="1" applyFill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2</xdr:col>
      <xdr:colOff>1104900</xdr:colOff>
      <xdr:row>2</xdr:row>
      <xdr:rowOff>203454</xdr:rowOff>
    </xdr:to>
    <xdr:pic>
      <xdr:nvPicPr>
        <xdr:cNvPr id="1" name="Imagen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981200" cy="752475"/>
        </a:xfrm>
        <a:prstGeom prst="rect"/>
      </xdr:spPr>
    </xdr:pic>
    <xdr:clientData/>
  </xdr:twoCellAnchor>
  <xdr:oneCellAnchor>
    <xdr:from>
      <xdr:col>2</xdr:col>
      <xdr:colOff>1085850</xdr:colOff>
      <xdr:row>49</xdr:row>
      <xdr:rowOff>0</xdr:rowOff>
    </xdr:from>
    <xdr:ext cx="3095625" cy="571500"/>
    <xdr:sp>
      <xdr:nvSpPr>
        <xdr:cNvPr id="2" name="7 CuadroTexto"/>
        <xdr:cNvSpPr txBox="1"/>
      </xdr:nvSpPr>
      <xdr:spPr>
        <a:xfrm>
          <a:off x="2152650" y="113061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304800</xdr:colOff>
      <xdr:row>49</xdr:row>
      <xdr:rowOff>0</xdr:rowOff>
    </xdr:from>
    <xdr:ext cx="3095625" cy="571500"/>
    <xdr:sp>
      <xdr:nvSpPr>
        <xdr:cNvPr id="3" name="7 CuadroTexto"/>
        <xdr:cNvSpPr txBox="1"/>
      </xdr:nvSpPr>
      <xdr:spPr>
        <a:xfrm>
          <a:off x="7962900" y="113061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a7acf0-29e7-4085-8759-f474fdb8c0b3}">
  <sheetPr>
    <tabColor theme="6" tint="-0.4999699890613556"/>
  </sheetPr>
  <dimension ref="A1:I49"/>
  <sheetViews>
    <sheetView showGridLines="0" workbookViewId="0" topLeftCell="A34">
      <selection pane="topLeft" activeCell="E57" sqref="E57"/>
    </sheetView>
  </sheetViews>
  <sheetFormatPr defaultColWidth="0" defaultRowHeight="15" customHeight="1"/>
  <cols>
    <col min="1" max="1" width="4.142857142857143" style="5" customWidth="1"/>
    <col min="2" max="2" width="11.857142857142858" style="5" customWidth="1"/>
    <col min="3" max="3" width="62.42857142857143" style="5" customWidth="1"/>
    <col min="4" max="4" width="19.142857142857142" style="5" customWidth="1"/>
    <col min="5" max="5" width="17.285714285714285" style="5" customWidth="1"/>
    <col min="6" max="6" width="18.857142857142858" style="5" customWidth="1"/>
    <col min="7" max="7" width="17.285714285714285" style="5" customWidth="1"/>
    <col min="8" max="8" width="17.571428571428573" style="5" customWidth="1"/>
    <col min="9" max="9" width="18.428571428571427" style="5" customWidth="1"/>
    <col min="10" max="10" width="11.428571428571429" style="5" customWidth="1"/>
    <col min="11" max="16384" width="0" style="5" hidden="1" customWidth="1"/>
  </cols>
  <sheetData>
    <row r="1" spans="1:9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">
      <c r="A4" s="6" t="s">
        <v>3</v>
      </c>
      <c r="B4" s="7"/>
      <c r="C4" s="7"/>
      <c r="D4" s="8" t="s">
        <v>4</v>
      </c>
      <c r="E4" s="9"/>
      <c r="F4" s="9"/>
      <c r="G4" s="9"/>
      <c r="H4" s="10"/>
      <c r="I4" s="11" t="s">
        <v>5</v>
      </c>
    </row>
    <row r="5" spans="1:9" ht="24.75">
      <c r="A5" s="12"/>
      <c r="B5" s="13"/>
      <c r="C5" s="13"/>
      <c r="D5" s="14" t="s">
        <v>6</v>
      </c>
      <c r="E5" s="15" t="s">
        <v>7</v>
      </c>
      <c r="F5" s="14" t="s">
        <v>8</v>
      </c>
      <c r="G5" s="14" t="s">
        <v>9</v>
      </c>
      <c r="H5" s="14" t="s">
        <v>10</v>
      </c>
      <c r="I5" s="11"/>
    </row>
    <row r="6" spans="1:9" ht="15">
      <c r="A6" s="16"/>
      <c r="B6" s="17"/>
      <c r="C6" s="17"/>
      <c r="D6" s="18" t="s">
        <v>11</v>
      </c>
      <c r="E6" s="18" t="s">
        <v>12</v>
      </c>
      <c r="F6" s="18" t="s">
        <v>13</v>
      </c>
      <c r="G6" s="18" t="s">
        <v>14</v>
      </c>
      <c r="H6" s="18" t="s">
        <v>15</v>
      </c>
      <c r="I6" s="18" t="s">
        <v>16</v>
      </c>
    </row>
    <row r="7" spans="1:9" ht="8.1" customHeight="1">
      <c r="A7" s="19"/>
      <c r="B7" s="20"/>
      <c r="C7" s="21"/>
      <c r="D7" s="22"/>
      <c r="E7" s="23"/>
      <c r="F7" s="23"/>
      <c r="G7" s="23"/>
      <c r="H7" s="23"/>
      <c r="I7" s="23"/>
    </row>
    <row r="8" spans="1:9" s="24" customFormat="1" ht="20.1" customHeight="1">
      <c r="A8" s="25" t="s">
        <v>17</v>
      </c>
      <c r="B8" s="26"/>
      <c r="C8" s="27"/>
      <c r="D8" s="28">
        <v>4918754850</v>
      </c>
      <c r="E8" s="29">
        <v>0</v>
      </c>
      <c r="F8" s="29">
        <f t="shared" si="0" ref="F8:F19">D8+E8</f>
        <v>4918754850</v>
      </c>
      <c r="G8" s="30">
        <v>1480837080</v>
      </c>
      <c r="H8" s="30">
        <v>1480837080</v>
      </c>
      <c r="I8" s="29">
        <f t="shared" si="1" ref="I8:I19">H8-D8</f>
        <v>-3437917770</v>
      </c>
    </row>
    <row r="9" spans="1:9" s="24" customFormat="1" ht="20.1" customHeight="1">
      <c r="A9" s="25" t="s">
        <v>18</v>
      </c>
      <c r="B9" s="26"/>
      <c r="C9" s="27"/>
      <c r="D9" s="30">
        <v>0</v>
      </c>
      <c r="E9" s="30"/>
      <c r="F9" s="29">
        <f t="shared" si="0"/>
        <v>0</v>
      </c>
      <c r="G9" s="30">
        <v>0</v>
      </c>
      <c r="H9" s="30">
        <v>0</v>
      </c>
      <c r="I9" s="29">
        <f t="shared" si="1"/>
        <v>0</v>
      </c>
    </row>
    <row r="10" spans="1:9" s="24" customFormat="1" ht="20.1" customHeight="1">
      <c r="A10" s="25" t="s">
        <v>19</v>
      </c>
      <c r="B10" s="26"/>
      <c r="C10" s="27"/>
      <c r="D10" s="30">
        <v>0</v>
      </c>
      <c r="E10" s="30"/>
      <c r="F10" s="29">
        <f t="shared" si="0"/>
        <v>0</v>
      </c>
      <c r="G10" s="30">
        <v>0</v>
      </c>
      <c r="H10" s="30">
        <v>0</v>
      </c>
      <c r="I10" s="29">
        <f t="shared" si="1"/>
        <v>0</v>
      </c>
    </row>
    <row r="11" spans="1:9" s="24" customFormat="1" ht="20.1" customHeight="1">
      <c r="A11" s="25" t="s">
        <v>20</v>
      </c>
      <c r="B11" s="26"/>
      <c r="C11" s="27"/>
      <c r="D11" s="28">
        <v>3429845183</v>
      </c>
      <c r="E11" s="30">
        <v>687689</v>
      </c>
      <c r="F11" s="29">
        <f t="shared" si="0"/>
        <v>3430532872</v>
      </c>
      <c r="G11" s="30">
        <v>1084754699</v>
      </c>
      <c r="H11" s="30">
        <v>1084754699</v>
      </c>
      <c r="I11" s="29">
        <f t="shared" si="1"/>
        <v>-2345090484</v>
      </c>
    </row>
    <row r="12" spans="1:9" s="24" customFormat="1" ht="20.1" customHeight="1">
      <c r="A12" s="25" t="s">
        <v>21</v>
      </c>
      <c r="B12" s="26"/>
      <c r="C12" s="27"/>
      <c r="D12" s="29">
        <v>204783675</v>
      </c>
      <c r="E12" s="29">
        <v>0</v>
      </c>
      <c r="F12" s="29">
        <f t="shared" si="0"/>
        <v>204783675</v>
      </c>
      <c r="G12" s="29">
        <v>50371318</v>
      </c>
      <c r="H12" s="29">
        <v>50371318</v>
      </c>
      <c r="I12" s="29">
        <f t="shared" si="1"/>
        <v>-154412357</v>
      </c>
    </row>
    <row r="13" spans="1:9" s="24" customFormat="1" ht="20.1" customHeight="1">
      <c r="A13" s="25" t="s">
        <v>22</v>
      </c>
      <c r="B13" s="26"/>
      <c r="C13" s="27"/>
      <c r="D13" s="29">
        <v>426120292</v>
      </c>
      <c r="E13" s="29">
        <v>57661600</v>
      </c>
      <c r="F13" s="29">
        <f t="shared" si="0"/>
        <v>483781892</v>
      </c>
      <c r="G13" s="29">
        <v>146483043</v>
      </c>
      <c r="H13" s="29">
        <v>146483043</v>
      </c>
      <c r="I13" s="29">
        <f t="shared" si="1"/>
        <v>-279637249</v>
      </c>
    </row>
    <row r="14" spans="1:9" s="24" customFormat="1" ht="20.1" customHeight="1">
      <c r="A14" s="25" t="s">
        <v>23</v>
      </c>
      <c r="B14" s="26"/>
      <c r="C14" s="27"/>
      <c r="D14" s="30">
        <v>0</v>
      </c>
      <c r="E14" s="30"/>
      <c r="F14" s="29">
        <f t="shared" si="0"/>
        <v>0</v>
      </c>
      <c r="G14" s="30">
        <v>0</v>
      </c>
      <c r="H14" s="30">
        <v>0</v>
      </c>
      <c r="I14" s="29">
        <f t="shared" si="1"/>
        <v>0</v>
      </c>
    </row>
    <row r="15" spans="1:9" s="31" customFormat="1" ht="26.25" customHeight="1">
      <c r="A15" s="25" t="s">
        <v>24</v>
      </c>
      <c r="B15" s="26"/>
      <c r="C15" s="27"/>
      <c r="D15" s="32">
        <v>56110410354</v>
      </c>
      <c r="E15" s="33">
        <v>812546692</v>
      </c>
      <c r="F15" s="34">
        <f t="shared" si="0"/>
        <v>56922957046</v>
      </c>
      <c r="G15" s="33">
        <v>15847591537</v>
      </c>
      <c r="H15" s="33">
        <v>15847591537</v>
      </c>
      <c r="I15" s="34">
        <f t="shared" si="1"/>
        <v>-40262818817</v>
      </c>
    </row>
    <row r="16" spans="1:9" s="31" customFormat="1" ht="20.1" customHeight="1">
      <c r="A16" s="25" t="s">
        <v>25</v>
      </c>
      <c r="B16" s="26"/>
      <c r="C16" s="27"/>
      <c r="D16" s="33">
        <v>0</v>
      </c>
      <c r="E16" s="33">
        <v>0</v>
      </c>
      <c r="F16" s="34">
        <f t="shared" si="0"/>
        <v>0</v>
      </c>
      <c r="G16" s="33">
        <v>0</v>
      </c>
      <c r="H16" s="33">
        <v>0</v>
      </c>
      <c r="I16" s="34">
        <f t="shared" si="1"/>
        <v>0</v>
      </c>
    </row>
    <row r="17" spans="1:9" s="31" customFormat="1" ht="20.1" customHeight="1">
      <c r="A17" s="25" t="s">
        <v>26</v>
      </c>
      <c r="B17" s="26"/>
      <c r="C17" s="27"/>
      <c r="D17" s="32">
        <f>D18+D19</f>
        <v>0</v>
      </c>
      <c r="E17" s="33">
        <f>E18+E19</f>
        <v>512000000</v>
      </c>
      <c r="F17" s="34">
        <f t="shared" si="0"/>
        <v>512000000</v>
      </c>
      <c r="G17" s="33">
        <f t="shared" si="2" ref="G17:H17">G18+G19</f>
        <v>512000000</v>
      </c>
      <c r="H17" s="33">
        <f t="shared" si="2"/>
        <v>512000000</v>
      </c>
      <c r="I17" s="34">
        <f t="shared" si="1"/>
        <v>512000000</v>
      </c>
    </row>
    <row r="18" spans="1:9" s="24" customFormat="1" ht="20.1" customHeight="1">
      <c r="A18" s="25" t="s">
        <v>27</v>
      </c>
      <c r="B18" s="26"/>
      <c r="C18" s="27"/>
      <c r="D18" s="28">
        <v>0</v>
      </c>
      <c r="E18" s="30">
        <v>240000000</v>
      </c>
      <c r="F18" s="29">
        <f t="shared" si="0"/>
        <v>240000000</v>
      </c>
      <c r="G18" s="30">
        <v>240000000</v>
      </c>
      <c r="H18" s="30">
        <v>240000000</v>
      </c>
      <c r="I18" s="29">
        <f t="shared" si="1"/>
        <v>240000000</v>
      </c>
    </row>
    <row r="19" spans="1:9" s="35" customFormat="1" ht="20.1" customHeight="1">
      <c r="A19" s="25" t="s">
        <v>28</v>
      </c>
      <c r="B19" s="26"/>
      <c r="C19" s="27"/>
      <c r="D19" s="32">
        <v>0</v>
      </c>
      <c r="E19" s="33">
        <v>272000000</v>
      </c>
      <c r="F19" s="34">
        <f t="shared" si="0"/>
        <v>272000000</v>
      </c>
      <c r="G19" s="34">
        <v>272000000</v>
      </c>
      <c r="H19" s="34">
        <v>272000000</v>
      </c>
      <c r="I19" s="34">
        <f t="shared" si="1"/>
        <v>272000000</v>
      </c>
    </row>
    <row r="20" spans="1:9" ht="15">
      <c r="A20" s="36"/>
      <c r="B20" s="37"/>
      <c r="C20" s="38" t="s">
        <v>29</v>
      </c>
      <c r="D20" s="39">
        <f>D8+D9+D10+D11+D12+D13+D14+D15+D16+D17</f>
        <v>65089914354</v>
      </c>
      <c r="E20" s="39">
        <f t="shared" si="3" ref="E20:I20">E8+E9+E10+E11+E12+E13+E14+E15+E16+E17</f>
        <v>1382895981</v>
      </c>
      <c r="F20" s="39">
        <f t="shared" si="3"/>
        <v>66472810335</v>
      </c>
      <c r="G20" s="39">
        <f t="shared" si="3"/>
        <v>19122037677</v>
      </c>
      <c r="H20" s="39">
        <f t="shared" si="3"/>
        <v>19122037677</v>
      </c>
      <c r="I20" s="40">
        <f t="shared" si="3"/>
        <v>-45967876677</v>
      </c>
    </row>
    <row r="21" spans="1:9" ht="15">
      <c r="A21" s="41"/>
      <c r="B21" s="41"/>
      <c r="C21" s="41"/>
      <c r="D21" s="42"/>
      <c r="E21" s="42"/>
      <c r="F21" s="42"/>
      <c r="G21" s="43" t="s">
        <v>30</v>
      </c>
      <c r="H21" s="44"/>
      <c r="I21" s="45"/>
    </row>
    <row r="22" spans="1:9" ht="8.1" customHeight="1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5" customHeight="1">
      <c r="A23" s="6" t="s">
        <v>31</v>
      </c>
      <c r="B23" s="7"/>
      <c r="C23" s="7"/>
      <c r="D23" s="8" t="s">
        <v>4</v>
      </c>
      <c r="E23" s="9"/>
      <c r="F23" s="9"/>
      <c r="G23" s="9"/>
      <c r="H23" s="10"/>
      <c r="I23" s="11" t="s">
        <v>32</v>
      </c>
    </row>
    <row r="24" spans="1:9" ht="24.75">
      <c r="A24" s="12"/>
      <c r="B24" s="13"/>
      <c r="C24" s="13"/>
      <c r="D24" s="14" t="s">
        <v>6</v>
      </c>
      <c r="E24" s="15" t="s">
        <v>33</v>
      </c>
      <c r="F24" s="14" t="s">
        <v>8</v>
      </c>
      <c r="G24" s="14" t="s">
        <v>9</v>
      </c>
      <c r="H24" s="14" t="s">
        <v>10</v>
      </c>
      <c r="I24" s="11"/>
    </row>
    <row r="25" spans="1:9" ht="15">
      <c r="A25" s="16"/>
      <c r="B25" s="17"/>
      <c r="C25" s="17"/>
      <c r="D25" s="18" t="s">
        <v>11</v>
      </c>
      <c r="E25" s="18" t="s">
        <v>12</v>
      </c>
      <c r="F25" s="18" t="s">
        <v>13</v>
      </c>
      <c r="G25" s="18" t="s">
        <v>14</v>
      </c>
      <c r="H25" s="18" t="s">
        <v>15</v>
      </c>
      <c r="I25" s="18" t="s">
        <v>16</v>
      </c>
    </row>
    <row r="26" spans="1:9" ht="8.1" customHeight="1">
      <c r="A26" s="19"/>
      <c r="B26" s="20"/>
      <c r="C26" s="21"/>
      <c r="D26" s="23"/>
      <c r="E26" s="23"/>
      <c r="F26" s="23"/>
      <c r="G26" s="23"/>
      <c r="H26" s="23"/>
      <c r="I26" s="23"/>
    </row>
    <row r="27" spans="1:9" s="24" customFormat="1" ht="12">
      <c r="A27" s="46" t="s">
        <v>34</v>
      </c>
      <c r="B27" s="47"/>
      <c r="C27" s="48"/>
      <c r="D27" s="49">
        <f>D28+D30+D31+D32+D33+D34+D35</f>
        <v>65089914354</v>
      </c>
      <c r="E27" s="49">
        <f t="shared" si="4" ref="E27:I27">E28+E30+E31+E32+E33+E34+E35</f>
        <v>870895981</v>
      </c>
      <c r="F27" s="49">
        <f t="shared" si="4"/>
        <v>65960810335</v>
      </c>
      <c r="G27" s="49">
        <f>G28+G30+G31+G32+G33+G34+G35</f>
        <v>18610037677</v>
      </c>
      <c r="H27" s="49">
        <f t="shared" si="4"/>
        <v>18610037677</v>
      </c>
      <c r="I27" s="49">
        <f t="shared" si="4"/>
        <v>-46479876677</v>
      </c>
    </row>
    <row r="28" spans="1:9" s="24" customFormat="1" ht="20.1" customHeight="1">
      <c r="A28" s="50"/>
      <c r="B28" s="51" t="s">
        <v>17</v>
      </c>
      <c r="C28" s="52"/>
      <c r="D28" s="53">
        <f>D8</f>
        <v>4918754850</v>
      </c>
      <c r="E28" s="53">
        <f>E8</f>
        <v>0</v>
      </c>
      <c r="F28" s="54">
        <f>D28+E28</f>
        <v>4918754850</v>
      </c>
      <c r="G28" s="53">
        <f>G8</f>
        <v>1480837080</v>
      </c>
      <c r="H28" s="53">
        <f>H8</f>
        <v>1480837080</v>
      </c>
      <c r="I28" s="54">
        <f t="shared" si="5" ref="I28:I35">H28-D28</f>
        <v>-3437917770</v>
      </c>
    </row>
    <row r="29" spans="1:9" s="24" customFormat="1" ht="20.1" customHeight="1">
      <c r="A29" s="50"/>
      <c r="B29" s="51" t="s">
        <v>18</v>
      </c>
      <c r="C29" s="52"/>
      <c r="D29" s="53">
        <v>0</v>
      </c>
      <c r="E29" s="53">
        <v>0</v>
      </c>
      <c r="F29" s="54">
        <v>0</v>
      </c>
      <c r="G29" s="53">
        <v>0</v>
      </c>
      <c r="H29" s="53">
        <v>0</v>
      </c>
      <c r="I29" s="54">
        <v>0</v>
      </c>
    </row>
    <row r="30" spans="1:9" s="24" customFormat="1" ht="20.1" customHeight="1">
      <c r="A30" s="50"/>
      <c r="B30" s="51" t="s">
        <v>19</v>
      </c>
      <c r="C30" s="52"/>
      <c r="D30" s="53">
        <v>0</v>
      </c>
      <c r="E30" s="53">
        <v>0</v>
      </c>
      <c r="F30" s="54">
        <v>0</v>
      </c>
      <c r="G30" s="53">
        <v>0</v>
      </c>
      <c r="H30" s="53">
        <v>0</v>
      </c>
      <c r="I30" s="54">
        <f t="shared" si="5"/>
        <v>0</v>
      </c>
    </row>
    <row r="31" spans="1:9" s="24" customFormat="1" ht="20.1" customHeight="1">
      <c r="A31" s="50"/>
      <c r="B31" s="51" t="s">
        <v>20</v>
      </c>
      <c r="C31" s="52"/>
      <c r="D31" s="53">
        <f t="shared" si="6" ref="D31:E33">D11</f>
        <v>3429845183</v>
      </c>
      <c r="E31" s="53">
        <f t="shared" si="6"/>
        <v>687689</v>
      </c>
      <c r="F31" s="54">
        <f>D31+E31</f>
        <v>3430532872</v>
      </c>
      <c r="G31" s="53">
        <f t="shared" si="7" ref="G31:H33">G11</f>
        <v>1084754699</v>
      </c>
      <c r="H31" s="53">
        <f t="shared" si="7"/>
        <v>1084754699</v>
      </c>
      <c r="I31" s="54">
        <f t="shared" si="5"/>
        <v>-2345090484</v>
      </c>
    </row>
    <row r="32" spans="1:9" s="24" customFormat="1" ht="20.1" customHeight="1">
      <c r="A32" s="50"/>
      <c r="B32" s="51" t="s">
        <v>21</v>
      </c>
      <c r="C32" s="52"/>
      <c r="D32" s="54">
        <f t="shared" si="6"/>
        <v>204783675</v>
      </c>
      <c r="E32" s="54">
        <f t="shared" si="6"/>
        <v>0</v>
      </c>
      <c r="F32" s="54">
        <f>D32+E32</f>
        <v>204783675</v>
      </c>
      <c r="G32" s="54">
        <f t="shared" si="7"/>
        <v>50371318</v>
      </c>
      <c r="H32" s="54">
        <f t="shared" si="7"/>
        <v>50371318</v>
      </c>
      <c r="I32" s="54">
        <f t="shared" si="5"/>
        <v>-154412357</v>
      </c>
    </row>
    <row r="33" spans="1:9" s="24" customFormat="1" ht="20.1" customHeight="1">
      <c r="A33" s="50"/>
      <c r="B33" s="51" t="s">
        <v>22</v>
      </c>
      <c r="C33" s="52"/>
      <c r="D33" s="54">
        <f t="shared" si="6"/>
        <v>426120292</v>
      </c>
      <c r="E33" s="54">
        <f t="shared" si="6"/>
        <v>57661600</v>
      </c>
      <c r="F33" s="54">
        <f>D33+E33</f>
        <v>483781892</v>
      </c>
      <c r="G33" s="54">
        <f t="shared" si="7"/>
        <v>146483043</v>
      </c>
      <c r="H33" s="54">
        <f t="shared" si="7"/>
        <v>146483043</v>
      </c>
      <c r="I33" s="54">
        <f t="shared" si="5"/>
        <v>-279637249</v>
      </c>
    </row>
    <row r="34" spans="1:9" s="24" customFormat="1" ht="27" customHeight="1">
      <c r="A34" s="50"/>
      <c r="B34" s="51" t="s">
        <v>24</v>
      </c>
      <c r="C34" s="52"/>
      <c r="D34" s="53">
        <f>D15</f>
        <v>56110410354</v>
      </c>
      <c r="E34" s="53">
        <f>E15</f>
        <v>812546692</v>
      </c>
      <c r="F34" s="54">
        <f>D34+E34</f>
        <v>56922957046</v>
      </c>
      <c r="G34" s="53">
        <f>G15</f>
        <v>15847591537</v>
      </c>
      <c r="H34" s="53">
        <f>H15</f>
        <v>15847591537</v>
      </c>
      <c r="I34" s="54">
        <f t="shared" si="5"/>
        <v>-40262818817</v>
      </c>
    </row>
    <row r="35" spans="1:9" s="24" customFormat="1" ht="20.1" customHeight="1">
      <c r="A35" s="50"/>
      <c r="B35" s="51" t="s">
        <v>35</v>
      </c>
      <c r="C35" s="52"/>
      <c r="D35" s="53">
        <v>0</v>
      </c>
      <c r="E35" s="53">
        <v>0</v>
      </c>
      <c r="F35" s="54">
        <f>D35+E35</f>
        <v>0</v>
      </c>
      <c r="G35" s="53">
        <v>0</v>
      </c>
      <c r="H35" s="53">
        <v>0</v>
      </c>
      <c r="I35" s="54">
        <f t="shared" si="5"/>
        <v>0</v>
      </c>
    </row>
    <row r="36" spans="1:9" s="31" customFormat="1" ht="35.25" customHeight="1">
      <c r="A36" s="55" t="s">
        <v>36</v>
      </c>
      <c r="B36" s="56"/>
      <c r="C36" s="57"/>
      <c r="D36" s="58">
        <f t="shared" si="8" ref="D36:I36">D37+D39+D40</f>
        <v>0</v>
      </c>
      <c r="E36" s="58">
        <f t="shared" si="8"/>
        <v>0</v>
      </c>
      <c r="F36" s="58">
        <f t="shared" si="8"/>
        <v>0</v>
      </c>
      <c r="G36" s="58">
        <f t="shared" si="8"/>
        <v>0</v>
      </c>
      <c r="H36" s="58">
        <f t="shared" si="8"/>
        <v>0</v>
      </c>
      <c r="I36" s="58">
        <f t="shared" si="8"/>
        <v>0</v>
      </c>
    </row>
    <row r="37" spans="1:9" s="24" customFormat="1" ht="20.25" customHeight="1">
      <c r="A37" s="59"/>
      <c r="B37" s="51" t="s">
        <v>18</v>
      </c>
      <c r="C37" s="52"/>
      <c r="D37" s="53">
        <v>0</v>
      </c>
      <c r="E37" s="53">
        <v>0</v>
      </c>
      <c r="F37" s="54">
        <v>0</v>
      </c>
      <c r="G37" s="53">
        <v>0</v>
      </c>
      <c r="H37" s="53">
        <v>0</v>
      </c>
      <c r="I37" s="54">
        <f>H37-D37</f>
        <v>0</v>
      </c>
    </row>
    <row r="38" spans="1:9" s="24" customFormat="1" ht="16.15" customHeight="1">
      <c r="A38" s="59"/>
      <c r="B38" s="51" t="s">
        <v>21</v>
      </c>
      <c r="C38" s="52"/>
      <c r="D38" s="53">
        <v>0</v>
      </c>
      <c r="E38" s="53">
        <v>0</v>
      </c>
      <c r="F38" s="54">
        <v>0</v>
      </c>
      <c r="G38" s="53">
        <v>0</v>
      </c>
      <c r="H38" s="53">
        <v>0</v>
      </c>
      <c r="I38" s="54">
        <v>0</v>
      </c>
    </row>
    <row r="39" spans="1:9" s="24" customFormat="1" ht="21.6" customHeight="1">
      <c r="A39" s="50"/>
      <c r="B39" s="51" t="s">
        <v>23</v>
      </c>
      <c r="C39" s="52"/>
      <c r="D39" s="53">
        <v>0</v>
      </c>
      <c r="E39" s="53">
        <v>0</v>
      </c>
      <c r="F39" s="54">
        <v>0</v>
      </c>
      <c r="G39" s="53">
        <v>0</v>
      </c>
      <c r="H39" s="53">
        <v>0</v>
      </c>
      <c r="I39" s="54">
        <f>H39-D39</f>
        <v>0</v>
      </c>
    </row>
    <row r="40" spans="1:9" s="24" customFormat="1" ht="15.75" customHeight="1">
      <c r="A40" s="50"/>
      <c r="B40" s="51" t="s">
        <v>25</v>
      </c>
      <c r="C40" s="52"/>
      <c r="D40" s="53">
        <v>0</v>
      </c>
      <c r="E40" s="53">
        <v>0</v>
      </c>
      <c r="F40" s="54">
        <v>0</v>
      </c>
      <c r="G40" s="53">
        <v>0</v>
      </c>
      <c r="H40" s="53">
        <v>0</v>
      </c>
      <c r="I40" s="54">
        <f>H40-D40</f>
        <v>0</v>
      </c>
    </row>
    <row r="41" spans="1:9" s="24" customFormat="1" ht="8.25" customHeight="1">
      <c r="A41" s="60"/>
      <c r="B41" s="61"/>
      <c r="C41" s="62"/>
      <c r="D41" s="63"/>
      <c r="E41" s="63"/>
      <c r="F41" s="63"/>
      <c r="G41" s="63"/>
      <c r="H41" s="63"/>
      <c r="I41" s="63"/>
    </row>
    <row r="42" spans="1:9" s="31" customFormat="1" ht="15.75" customHeight="1">
      <c r="A42" s="64" t="s">
        <v>37</v>
      </c>
      <c r="B42" s="65"/>
      <c r="C42" s="66"/>
      <c r="D42" s="67">
        <f t="shared" si="9" ref="D42:H42">D43</f>
        <v>0</v>
      </c>
      <c r="E42" s="67">
        <f>E43</f>
        <v>512000000</v>
      </c>
      <c r="F42" s="67">
        <f t="shared" si="9"/>
        <v>512000000</v>
      </c>
      <c r="G42" s="67">
        <f t="shared" si="9"/>
        <v>512000000</v>
      </c>
      <c r="H42" s="67">
        <f t="shared" si="9"/>
        <v>512000000</v>
      </c>
      <c r="I42" s="67">
        <f t="shared" si="10" ref="I42:I45">H42-D42</f>
        <v>512000000</v>
      </c>
    </row>
    <row r="43" spans="1:9" s="24" customFormat="1" ht="17.25" customHeight="1">
      <c r="A43" s="25" t="s">
        <v>26</v>
      </c>
      <c r="B43" s="26" t="s">
        <v>26</v>
      </c>
      <c r="C43" s="27"/>
      <c r="D43" s="53">
        <f>D17</f>
        <v>0</v>
      </c>
      <c r="E43" s="53">
        <f>E17</f>
        <v>512000000</v>
      </c>
      <c r="F43" s="54">
        <f>D43+E43</f>
        <v>512000000</v>
      </c>
      <c r="G43" s="53">
        <f>G44+G45</f>
        <v>512000000</v>
      </c>
      <c r="H43" s="53">
        <f>H44+H45</f>
        <v>512000000</v>
      </c>
      <c r="I43" s="54">
        <f t="shared" si="10"/>
        <v>512000000</v>
      </c>
    </row>
    <row r="44" spans="1:9" s="24" customFormat="1" ht="15.6" customHeight="1">
      <c r="A44" s="25" t="s">
        <v>27</v>
      </c>
      <c r="B44" s="26"/>
      <c r="C44" s="27"/>
      <c r="D44" s="53">
        <f>D18</f>
        <v>0</v>
      </c>
      <c r="E44" s="53">
        <f>E18</f>
        <v>240000000</v>
      </c>
      <c r="F44" s="54">
        <f t="shared" si="11" ref="F44:F45">D44+E44</f>
        <v>240000000</v>
      </c>
      <c r="G44" s="53">
        <f>G18</f>
        <v>240000000</v>
      </c>
      <c r="H44" s="53">
        <f>H18</f>
        <v>240000000</v>
      </c>
      <c r="I44" s="54">
        <f t="shared" si="10"/>
        <v>240000000</v>
      </c>
    </row>
    <row r="45" spans="1:9" ht="17.25" customHeight="1">
      <c r="A45" s="25" t="s">
        <v>28</v>
      </c>
      <c r="B45" s="26"/>
      <c r="C45" s="27"/>
      <c r="D45" s="68"/>
      <c r="E45" s="53">
        <f>E19</f>
        <v>272000000</v>
      </c>
      <c r="F45" s="53">
        <f t="shared" si="11"/>
        <v>272000000</v>
      </c>
      <c r="G45" s="53">
        <f>G19</f>
        <v>272000000</v>
      </c>
      <c r="H45" s="53">
        <f>H19</f>
        <v>272000000</v>
      </c>
      <c r="I45" s="53">
        <f t="shared" si="10"/>
        <v>272000000</v>
      </c>
    </row>
    <row r="46" spans="1:9" ht="15">
      <c r="A46" s="69"/>
      <c r="B46" s="70"/>
      <c r="C46" s="38" t="s">
        <v>29</v>
      </c>
      <c r="D46" s="71">
        <f>D27+D36+D42</f>
        <v>65089914354</v>
      </c>
      <c r="E46" s="71">
        <f>E27+E36+E42</f>
        <v>1382895981</v>
      </c>
      <c r="F46" s="71">
        <f t="shared" si="12" ref="F46:I46">F27+F36+F42</f>
        <v>66472810335</v>
      </c>
      <c r="G46" s="71">
        <f t="shared" si="12"/>
        <v>19122037677</v>
      </c>
      <c r="H46" s="71">
        <f t="shared" si="12"/>
        <v>19122037677</v>
      </c>
      <c r="I46" s="72">
        <f t="shared" si="12"/>
        <v>-45967876677</v>
      </c>
    </row>
    <row r="47" spans="1:9" ht="15">
      <c r="A47" s="73" t="s">
        <v>38</v>
      </c>
      <c r="B47" s="74"/>
      <c r="C47" s="74"/>
      <c r="D47" s="75"/>
      <c r="E47" s="75"/>
      <c r="F47" s="75"/>
      <c r="G47" s="43" t="s">
        <v>30</v>
      </c>
      <c r="H47" s="44"/>
      <c r="I47" s="76"/>
    </row>
    <row r="48" spans="1:9" ht="15">
      <c r="A48" s="77"/>
      <c r="B48" s="77"/>
      <c r="C48" s="78"/>
      <c r="D48" s="78"/>
      <c r="E48" s="78"/>
      <c r="F48" s="78"/>
      <c r="G48" s="78"/>
      <c r="H48" s="78"/>
      <c r="I48" s="78"/>
    </row>
    <row r="49" spans="1:9" ht="15">
      <c r="A49" s="77"/>
      <c r="B49" s="77"/>
      <c r="C49" s="78"/>
      <c r="D49" s="78"/>
      <c r="E49" s="78"/>
      <c r="F49" s="78"/>
      <c r="G49" s="78"/>
      <c r="H49" s="78"/>
      <c r="I49" s="78"/>
    </row>
  </sheetData>
  <mergeCells count="41">
    <mergeCell ref="A13:C13"/>
    <mergeCell ref="A1:I1"/>
    <mergeCell ref="A2:I2"/>
    <mergeCell ref="A3:I3"/>
    <mergeCell ref="A4:C6"/>
    <mergeCell ref="D4:H4"/>
    <mergeCell ref="I4:I5"/>
    <mergeCell ref="A8:C8"/>
    <mergeCell ref="A9:C9"/>
    <mergeCell ref="A10:C10"/>
    <mergeCell ref="A11:C11"/>
    <mergeCell ref="A12:C12"/>
    <mergeCell ref="A27:C27"/>
    <mergeCell ref="A14:C14"/>
    <mergeCell ref="A15:C15"/>
    <mergeCell ref="A16:C16"/>
    <mergeCell ref="A17:C17"/>
    <mergeCell ref="A18:C18"/>
    <mergeCell ref="A19:C19"/>
    <mergeCell ref="I20:I21"/>
    <mergeCell ref="G21:H21"/>
    <mergeCell ref="A23:C25"/>
    <mergeCell ref="D23:H23"/>
    <mergeCell ref="I23:I24"/>
    <mergeCell ref="B40:C40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B37:C37"/>
    <mergeCell ref="B39:C39"/>
    <mergeCell ref="A43:C43"/>
    <mergeCell ref="A44:C44"/>
    <mergeCell ref="A45:C45"/>
    <mergeCell ref="I46:I47"/>
    <mergeCell ref="G47:H47"/>
  </mergeCells>
  <printOptions horizontalCentered="1"/>
  <pageMargins left="0.1968503937007874" right="0.1968503937007874" top="0.6692913385826772" bottom="0.3937007874015748" header="0.2755905511811024" footer="0.15748031496062992"/>
  <pageSetup horizontalDpi="300" verticalDpi="300" orientation="landscape" scale="58" r:id="rId3"/>
  <headerFooter>
    <oddHeader>&amp;C&amp;"DIN Pro Bold,Negrita"PODER EJECUTIVO
DEL ESTADO DE TAMAULIPAS&amp;"-,Normal"
&amp;G</oddHeader>
    <oddFooter>&amp;C&amp;G
&amp;"DIN Pro Bold,Negrita"Presupuestaria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 ANALITICO ING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