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ndeudamiento 22" sheetId="2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'Endeudamiento 22'!$A$1:$E$46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fullCalcOnLoad="1"/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<sst xmlns="http://schemas.openxmlformats.org/spreadsheetml/2006/main" count="41" uniqueCount="40">
  <si>
    <t>Endeudamiento Neto</t>
  </si>
  <si>
    <t>Del 1 de Enero al 31 de Marzo de 2022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</si>
  <si>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</si>
  <si>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</si>
  <si>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</si>
  <si>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</si>
  <si>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</si>
  <si>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</si>
  <si>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</si>
  <si>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</si>
  <si>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</si>
  <si>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Créditos a  Largo Plazo</t>
  </si>
  <si>
    <t xml:space="preserve">Crédito de 1'000 MDP Bancomer </t>
  </si>
  <si>
    <t>Crédito 250.8 MDP Banobras</t>
  </si>
  <si>
    <t>Crédito 113.99 MDP Banobras</t>
  </si>
  <si>
    <t>Crédito 1´500 MDP Banamex</t>
  </si>
  <si>
    <t xml:space="preserve"> Crédito 1'539 MDP Banorte</t>
  </si>
  <si>
    <t>Crédito. 5'461 MDP Banorte</t>
  </si>
  <si>
    <t>Crédito 1'650 MDP Santander</t>
  </si>
  <si>
    <t>Crédito 1'000 MDP Banamex</t>
  </si>
  <si>
    <t>Crédito 500 MDP Bancomer</t>
  </si>
  <si>
    <t>Crédito 994.86 MDP Bancomer</t>
  </si>
  <si>
    <t>Crédito 968.34 MDP Bancomer</t>
  </si>
  <si>
    <t>Crédito 1´500 MDP Banorte</t>
  </si>
  <si>
    <t>Crédito 1´200 MDP Banorte</t>
  </si>
  <si>
    <t>Total de Créditos a Largo Plazo</t>
  </si>
  <si>
    <t>Titulos y Valores a Corto Plazo</t>
  </si>
  <si>
    <t>Pagaré 250 MDP Bancomer</t>
  </si>
  <si>
    <t>Pagaré 150 MDP Bancomer</t>
  </si>
  <si>
    <t>Pagaré 100 MDP Scotiabank</t>
  </si>
  <si>
    <t>Pagaré 50 MDP Banco Santander</t>
  </si>
  <si>
    <t>Pagaré 300 MDP HSBC</t>
  </si>
  <si>
    <t>Pagaré 600 MDP Banorte</t>
  </si>
  <si>
    <t>Pagaré 250 MDP Banco Azteca</t>
  </si>
  <si>
    <t>Total de Títulos y Valores a Corto Plazo</t>
  </si>
  <si>
    <t>Total Créditos Bancarios</t>
  </si>
  <si>
    <t>OTROS INSTRUMENTOS DE DEUDA</t>
  </si>
  <si>
    <t>Total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</si>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</sst>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0_ ;\-0\ "/>
    <numFmt numFmtId="178" formatCode="_-* #,##0.00_-;\-* #,##0.00_-;_-* &quot;-&quot;??_-;_-@_-"/>
  </numFmts>
  <fonts count="19">
    <font>
      <sz val="10"/>
      <color theme="1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Helvetica"/>
      <family val="2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b/>
      <sz val="10"/>
      <color theme="1"/>
      <name val="DINPro-Regular"/>
      <family val="3"/>
    </font>
    <font>
      <sz val="9"/>
      <color theme="1"/>
      <name val="DINPro-Regular"/>
      <family val="3"/>
    </font>
    <font>
      <sz val="10"/>
      <color theme="1"/>
      <name val="DINPro-Regular"/>
      <family val="3"/>
    </font>
    <font>
      <b/>
      <sz val="9"/>
      <color theme="1"/>
      <name val="DINPro-Regular"/>
      <family val="3"/>
    </font>
    <font>
      <b/>
      <sz val="9"/>
      <color theme="0"/>
      <name val="DINPro-Regular"/>
      <family val="3"/>
    </font>
    <font>
      <b/>
      <sz val="10"/>
      <name val="DINPro-Regular"/>
      <family val="3"/>
    </font>
    <font>
      <b/>
      <sz val="11"/>
      <color theme="0"/>
      <name val="DINPro-Regular"/>
      <family val="3"/>
    </font>
    <font>
      <sz val="11"/>
      <color theme="1"/>
      <name val="DIN Pro Bold"/>
      <family val="2"/>
    </font>
    <font>
      <b/>
      <sz val="7"/>
      <name val="DIN Pro Bold"/>
      <family val="2"/>
    </font>
    <font>
      <b/>
      <sz val="10"/>
      <name val="DIN Pro Bold"/>
      <family val="2"/>
    </font>
    <font>
      <sz val="10"/>
      <name val="DIN Pro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/>
    </xf>
  </cellStyleXfs>
  <cellXfs count="59">
    <xf numFmtId="0" fontId="0" fillId="0" borderId="0" xfId="0"/>
    <xf numFmtId="0" fontId="18" fillId="0" borderId="0" xfId="0" applyFont="1"/>
    <xf numFmtId="177" fontId="17" fillId="0" borderId="0" xfId="20" applyNumberFormat="1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7" fillId="0" borderId="0" xfId="0" applyFont="1"/>
    <xf numFmtId="177" fontId="12" fillId="3" borderId="1" xfId="20" applyNumberFormat="1" applyFont="1" applyFill="1" applyBorder="1" applyAlignment="1" applyProtection="1">
      <alignment horizontal="center" vertical="center"/>
      <protection/>
    </xf>
    <xf numFmtId="177" fontId="12" fillId="3" borderId="2" xfId="20" applyNumberFormat="1" applyFont="1" applyFill="1" applyBorder="1" applyAlignment="1" applyProtection="1">
      <alignment horizontal="center" vertical="center"/>
      <protection/>
    </xf>
    <xf numFmtId="177" fontId="12" fillId="3" borderId="3" xfId="20" applyNumberFormat="1" applyFont="1" applyFill="1" applyBorder="1" applyAlignment="1" applyProtection="1">
      <alignment horizontal="center" vertical="center"/>
      <protection/>
    </xf>
    <xf numFmtId="177" fontId="12" fillId="3" borderId="4" xfId="20" applyNumberFormat="1" applyFont="1" applyFill="1" applyBorder="1" applyAlignment="1" applyProtection="1">
      <alignment horizontal="center" vertical="center"/>
      <protection/>
    </xf>
    <xf numFmtId="177" fontId="12" fillId="3" borderId="5" xfId="20" applyNumberFormat="1" applyFont="1" applyFill="1" applyBorder="1" applyAlignment="1" applyProtection="1">
      <alignment horizontal="center" vertical="center"/>
      <protection/>
    </xf>
    <xf numFmtId="177" fontId="12" fillId="3" borderId="6" xfId="20" applyNumberFormat="1" applyFont="1" applyFill="1" applyBorder="1" applyAlignment="1" applyProtection="1">
      <alignment horizontal="center" vertical="center"/>
      <protection/>
    </xf>
    <xf numFmtId="0" fontId="14" fillId="0" borderId="0" xfId="0" applyFont="1"/>
    <xf numFmtId="177" fontId="12" fillId="3" borderId="7" xfId="20" applyNumberFormat="1" applyFont="1" applyFill="1" applyBorder="1" applyAlignment="1" applyProtection="1">
      <alignment horizontal="center" vertical="center"/>
      <protection/>
    </xf>
    <xf numFmtId="177" fontId="12" fillId="3" borderId="8" xfId="2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/>
    <xf numFmtId="177" fontId="13" fillId="2" borderId="3" xfId="20" applyNumberFormat="1" applyFont="1" applyFill="1" applyBorder="1" applyAlignment="1" applyProtection="1">
      <alignment horizontal="left" vertical="center"/>
      <protection/>
    </xf>
    <xf numFmtId="177" fontId="13" fillId="2" borderId="7" xfId="20" applyNumberFormat="1" applyFont="1" applyFill="1" applyBorder="1" applyAlignment="1" applyProtection="1">
      <alignment horizontal="left" vertical="center"/>
      <protection/>
    </xf>
    <xf numFmtId="177" fontId="12" fillId="2" borderId="7" xfId="20" applyNumberFormat="1" applyFont="1" applyFill="1" applyBorder="1" applyAlignment="1" applyProtection="1">
      <alignment horizontal="center" vertical="center"/>
      <protection/>
    </xf>
    <xf numFmtId="177" fontId="12" fillId="2" borderId="8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/>
    <xf numFmtId="0" fontId="9" fillId="0" borderId="3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3" fontId="9" fillId="0" borderId="3" xfId="0" applyNumberFormat="1" applyFont="1" applyBorder="1" applyAlignment="1" applyProtection="1">
      <alignment/>
      <protection locked="0"/>
    </xf>
    <xf numFmtId="3" fontId="9" fillId="2" borderId="3" xfId="0" applyNumberFormat="1" applyFont="1" applyFill="1" applyBorder="1" applyAlignment="1" applyProtection="1">
      <alignment horizontal="right"/>
      <protection locked="0"/>
    </xf>
    <xf numFmtId="3" fontId="9" fillId="0" borderId="4" xfId="0" applyNumberFormat="1" applyFont="1" applyBorder="1" applyAlignment="1" applyProtection="1">
      <alignment horizontal="right"/>
      <protection/>
    </xf>
    <xf numFmtId="3" fontId="9" fillId="0" borderId="4" xfId="0" applyNumberFormat="1" applyFont="1" applyBorder="1" applyAlignment="1" applyProtection="1">
      <alignment horizontal="right"/>
      <protection locked="0"/>
    </xf>
    <xf numFmtId="3" fontId="9" fillId="0" borderId="3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11" fillId="0" borderId="3" xfId="0" applyFont="1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 horizontal="right"/>
      <protection locked="0"/>
    </xf>
    <xf numFmtId="3" fontId="11" fillId="0" borderId="4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/>
    <xf numFmtId="0" fontId="8" fillId="0" borderId="4" xfId="0" applyFont="1" applyBorder="1" applyAlignment="1">
      <alignment horizontal="right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4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top"/>
      <protection/>
    </xf>
    <xf numFmtId="0" fontId="4" fillId="0" borderId="0" xfId="0" applyAlignment="1">
      <alignment vertical="center"/>
    </xf>
    <xf numFmtId="0" fontId="5" fillId="0" borderId="0" xfId="0" applyFont="1" applyFill="1" applyBorder="1" applyAlignment="1" applyProtection="1">
      <alignment vertical="top"/>
      <protection/>
    </xf>
    <xf numFmtId="0" fontId="4" fillId="0" borderId="0" xfId="0"/>
    <xf numFmtId="0" fontId="3" fillId="2" borderId="0" xfId="0" applyFont="1" applyFill="1" applyBorder="1" applyAlignment="1">
      <alignment horizontal="center" vertical="top"/>
    </xf>
    <xf numFmtId="4" fontId="1" fillId="0" borderId="0" xfId="21" applyNumberFormat="1" applyFont="1" applyBorder="1" applyAlignment="1">
      <alignment horizontal="center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43</xdr:row>
      <xdr:rowOff>28575</xdr:rowOff>
    </xdr:from>
    <xdr:ext cx="3095625" cy="571500"/>
    <xdr:sp>
      <xdr:nvSpPr>
        <xdr:cNvPr id="1" name="7 CuadroTexto"/>
        <xdr:cNvSpPr txBox="1"/>
      </xdr:nvSpPr>
      <xdr:spPr>
        <a:xfrm>
          <a:off x="247650" y="900112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1123950</xdr:colOff>
      <xdr:row>43</xdr:row>
      <xdr:rowOff>38100</xdr:rowOff>
    </xdr:from>
    <xdr:ext cx="3095625" cy="571500"/>
    <xdr:sp>
      <xdr:nvSpPr>
        <xdr:cNvPr id="2" name="7 CuadroTexto"/>
        <xdr:cNvSpPr txBox="1"/>
      </xdr:nvSpPr>
      <xdr:spPr>
        <a:xfrm>
          <a:off x="4743450" y="901065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1</xdr:col>
      <xdr:colOff>841040</xdr:colOff>
      <xdr:row>3</xdr:row>
      <xdr:rowOff>14540</xdr:rowOff>
    </xdr:to>
    <xdr:pic>
      <xdr:nvPicPr>
        <xdr:cNvPr id="3" name="Imagen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990725" cy="7239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ac75733-7156-44a3-a810-a1b762a1cf8a}">
  <sheetPr>
    <tabColor rgb="FFC00000"/>
  </sheetPr>
  <dimension ref="A1:G46"/>
  <sheetViews>
    <sheetView showGridLines="0" workbookViewId="0" topLeftCell="A13">
      <selection pane="topLeft" activeCell="H17" sqref="H17"/>
    </sheetView>
  </sheetViews>
  <sheetFormatPr defaultColWidth="11.424285714285714" defaultRowHeight="15" customHeight="1"/>
  <cols>
    <col min="1" max="1" width="20.857142857142858" style="56" customWidth="1"/>
    <col min="2" max="2" width="33.42857142857143" style="56" customWidth="1"/>
    <col min="3" max="3" width="27.142857142857142" style="56" customWidth="1"/>
    <col min="4" max="4" width="25" style="56" customWidth="1"/>
    <col min="5" max="5" width="26.857142857142858" style="56" customWidth="1"/>
    <col min="6" max="6" width="3.142857142857143" style="56" customWidth="1"/>
    <col min="7" max="16384" width="11.428571428571429" style="56" customWidth="1"/>
  </cols>
  <sheetData>
    <row r="1" spans="1:5" s="1" customFormat="1" ht="24.75" customHeight="1">
      <c r="A1" s="2" t="s">
        <v>0</v>
      </c>
      <c r="B1" s="2"/>
      <c r="C1" s="2"/>
      <c r="D1" s="2"/>
      <c r="E1" s="2"/>
    </row>
    <row r="2" spans="1:5" s="1" customFormat="1" ht="18.75" customHeight="1">
      <c r="A2" s="2" t="s">
        <v>1</v>
      </c>
      <c r="B2" s="2"/>
      <c r="C2" s="2"/>
      <c r="D2" s="2"/>
      <c r="E2" s="2"/>
    </row>
    <row r="3" spans="1:5" s="1" customFormat="1" ht="18.75" customHeight="1">
      <c r="A3" s="3" t="s">
        <v>2</v>
      </c>
      <c r="B3" s="3"/>
      <c r="C3" s="3"/>
      <c r="D3" s="3"/>
      <c r="E3" s="3"/>
    </row>
    <row r="4" spans="1:5" s="4" customFormat="1" ht="6" customHeight="1">
      <c r="A4" s="5"/>
      <c r="B4" s="5"/>
      <c r="C4" s="5"/>
      <c r="D4" s="5"/>
      <c r="E4" s="5"/>
    </row>
    <row r="5" spans="1:5" s="6" customFormat="1" ht="20.25" customHeight="1">
      <c r="A5" s="7" t="s">
        <v>3</v>
      </c>
      <c r="B5" s="8"/>
      <c r="C5" s="9" t="s">
        <v>4</v>
      </c>
      <c r="D5" s="9" t="s">
        <v>5</v>
      </c>
      <c r="E5" s="10" t="s">
        <v>6</v>
      </c>
    </row>
    <row r="6" spans="1:5" s="6" customFormat="1" ht="17.25" customHeight="1">
      <c r="A6" s="11"/>
      <c r="B6" s="12"/>
      <c r="C6" s="9" t="s">
        <v>7</v>
      </c>
      <c r="D6" s="9" t="s">
        <v>8</v>
      </c>
      <c r="E6" s="10" t="s">
        <v>9</v>
      </c>
    </row>
    <row r="7" spans="1:5" s="13" customFormat="1" ht="17.25" customHeight="1">
      <c r="A7" s="9" t="s">
        <v>10</v>
      </c>
      <c r="B7" s="14"/>
      <c r="C7" s="14"/>
      <c r="D7" s="14"/>
      <c r="E7" s="15"/>
    </row>
    <row r="8" spans="1:5" s="16" customFormat="1" ht="15">
      <c r="A8" s="17" t="s">
        <v>11</v>
      </c>
      <c r="B8" s="18"/>
      <c r="C8" s="18"/>
      <c r="D8" s="19"/>
      <c r="E8" s="20"/>
    </row>
    <row r="9" spans="1:5" s="21" customFormat="1" ht="17.25" customHeight="1">
      <c r="A9" s="22" t="s">
        <v>12</v>
      </c>
      <c r="B9" s="23"/>
      <c r="C9" s="24"/>
      <c r="D9" s="25">
        <v>13736265</v>
      </c>
      <c r="E9" s="26">
        <f t="shared" si="0" ref="E9:E17">C9-D9</f>
        <v>-13736265</v>
      </c>
    </row>
    <row r="10" spans="1:5" s="21" customFormat="1" ht="17.25" customHeight="1">
      <c r="A10" s="22" t="s">
        <v>13</v>
      </c>
      <c r="B10" s="23"/>
      <c r="C10" s="24"/>
      <c r="D10" s="25">
        <v>4286030.0700000003</v>
      </c>
      <c r="E10" s="26">
        <f t="shared" si="0"/>
        <v>-4286030.0700000003</v>
      </c>
    </row>
    <row r="11" spans="1:5" s="21" customFormat="1" ht="17.25" customHeight="1">
      <c r="A11" s="22" t="s">
        <v>14</v>
      </c>
      <c r="B11" s="23"/>
      <c r="C11" s="24"/>
      <c r="D11" s="25">
        <v>2425437.54</v>
      </c>
      <c r="E11" s="26">
        <f t="shared" si="0"/>
        <v>-2425437.54</v>
      </c>
    </row>
    <row r="12" spans="1:5" s="21" customFormat="1" ht="17.25" customHeight="1">
      <c r="A12" s="22" t="s">
        <v>15</v>
      </c>
      <c r="B12" s="23"/>
      <c r="C12" s="27"/>
      <c r="D12" s="25">
        <v>5268330.6299999999</v>
      </c>
      <c r="E12" s="26">
        <f t="shared" si="0"/>
        <v>-5268330.6299999999</v>
      </c>
    </row>
    <row r="13" spans="1:5" s="21" customFormat="1" ht="17.25" customHeight="1">
      <c r="A13" s="22" t="s">
        <v>16</v>
      </c>
      <c r="B13" s="23"/>
      <c r="C13" s="28"/>
      <c r="D13" s="25">
        <v>5323386.8900000006</v>
      </c>
      <c r="E13" s="26">
        <f t="shared" si="0"/>
        <v>-5323386.8900000006</v>
      </c>
    </row>
    <row r="14" spans="1:5" s="21" customFormat="1" ht="17.25" customHeight="1">
      <c r="A14" s="22" t="s">
        <v>17</v>
      </c>
      <c r="B14" s="23"/>
      <c r="C14" s="28"/>
      <c r="D14" s="25">
        <v>19192167.279999997</v>
      </c>
      <c r="E14" s="26">
        <f t="shared" si="0"/>
        <v>-19192167.279999997</v>
      </c>
    </row>
    <row r="15" spans="1:5" s="21" customFormat="1" ht="17.25" customHeight="1">
      <c r="A15" s="22" t="s">
        <v>18</v>
      </c>
      <c r="B15" s="23"/>
      <c r="C15" s="28"/>
      <c r="D15" s="25">
        <v>5627331.2300000004</v>
      </c>
      <c r="E15" s="26">
        <f t="shared" si="0"/>
        <v>-5627331.2300000004</v>
      </c>
    </row>
    <row r="16" spans="1:5" s="21" customFormat="1" ht="17.25" customHeight="1">
      <c r="A16" s="22" t="s">
        <v>19</v>
      </c>
      <c r="B16" s="23"/>
      <c r="C16" s="28"/>
      <c r="D16" s="25">
        <v>3418876.2899999996</v>
      </c>
      <c r="E16" s="26">
        <f t="shared" si="0"/>
        <v>-3418876.2899999996</v>
      </c>
    </row>
    <row r="17" spans="1:5" s="21" customFormat="1" ht="17.25" customHeight="1">
      <c r="A17" s="22" t="s">
        <v>20</v>
      </c>
      <c r="B17" s="23"/>
      <c r="C17" s="28"/>
      <c r="D17" s="25">
        <v>1701682.51</v>
      </c>
      <c r="E17" s="26">
        <f t="shared" si="0"/>
        <v>-1701682.51</v>
      </c>
    </row>
    <row r="18" spans="1:5" s="21" customFormat="1" ht="17.25" customHeight="1">
      <c r="A18" s="22" t="s">
        <v>21</v>
      </c>
      <c r="B18" s="23"/>
      <c r="C18" s="28"/>
      <c r="D18" s="25">
        <v>3420553.7799999998</v>
      </c>
      <c r="E18" s="26">
        <f>C18-D18</f>
        <v>-3420553.7799999998</v>
      </c>
    </row>
    <row r="19" spans="1:5" s="21" customFormat="1" ht="17.25" customHeight="1">
      <c r="A19" s="22" t="s">
        <v>22</v>
      </c>
      <c r="B19" s="23"/>
      <c r="D19" s="25">
        <v>10634259.870000001</v>
      </c>
      <c r="E19" s="26">
        <f>C19-D19</f>
        <v>-10634259.870000001</v>
      </c>
    </row>
    <row r="20" spans="1:5" s="21" customFormat="1" ht="17.25" customHeight="1">
      <c r="A20" s="22" t="s">
        <v>23</v>
      </c>
      <c r="B20" s="23"/>
      <c r="C20" s="25"/>
      <c r="D20" s="25">
        <v>2270790.2000000002</v>
      </c>
      <c r="E20" s="26">
        <f t="shared" si="1" ref="E20:E21">C20-D20</f>
        <v>-2270790.2000000002</v>
      </c>
    </row>
    <row r="21" spans="1:5" s="21" customFormat="1" ht="17.25" customHeight="1">
      <c r="A21" s="22" t="s">
        <v>24</v>
      </c>
      <c r="B21" s="23"/>
      <c r="C21" s="25">
        <v>272000000</v>
      </c>
      <c r="D21" s="25">
        <v>0</v>
      </c>
      <c r="E21" s="26">
        <f t="shared" si="1"/>
        <v>272000000</v>
      </c>
    </row>
    <row r="22" spans="1:5" s="29" customFormat="1" ht="17.25" customHeight="1">
      <c r="A22" s="30" t="s">
        <v>25</v>
      </c>
      <c r="B22" s="31"/>
      <c r="C22" s="32">
        <f>SUM(C9:C21)</f>
        <v>272000000</v>
      </c>
      <c r="D22" s="32">
        <f>SUM(D9:D21)</f>
        <v>77305111.290000007</v>
      </c>
      <c r="E22" s="33">
        <f>SUM(E9:E21)</f>
        <v>194694888.70999998</v>
      </c>
    </row>
    <row r="23" spans="1:5" s="16" customFormat="1" ht="15">
      <c r="A23" s="17" t="s">
        <v>26</v>
      </c>
      <c r="B23" s="18"/>
      <c r="C23" s="18"/>
      <c r="D23" s="19"/>
      <c r="E23" s="20"/>
    </row>
    <row r="24" spans="1:5" s="21" customFormat="1" ht="17.25" customHeight="1">
      <c r="A24" s="22" t="s">
        <v>27</v>
      </c>
      <c r="B24" s="23"/>
      <c r="C24" s="28"/>
      <c r="D24" s="28"/>
      <c r="E24" s="26">
        <f t="shared" si="2" ref="E24:E31">C24-D24</f>
        <v>0</v>
      </c>
    </row>
    <row r="25" spans="1:5" s="21" customFormat="1" ht="17.25" customHeight="1">
      <c r="A25" s="22" t="s">
        <v>28</v>
      </c>
      <c r="B25" s="23"/>
      <c r="C25" s="28"/>
      <c r="D25" s="28"/>
      <c r="E25" s="26">
        <f t="shared" si="2"/>
        <v>0</v>
      </c>
    </row>
    <row r="26" spans="1:5" s="21" customFormat="1" ht="17.25" customHeight="1">
      <c r="A26" s="22" t="s">
        <v>29</v>
      </c>
      <c r="B26" s="23"/>
      <c r="C26" s="28"/>
      <c r="D26" s="28"/>
      <c r="E26" s="26">
        <f t="shared" si="2"/>
        <v>0</v>
      </c>
    </row>
    <row r="27" spans="1:5" s="21" customFormat="1" ht="17.25" customHeight="1">
      <c r="A27" s="22" t="s">
        <v>30</v>
      </c>
      <c r="B27" s="23"/>
      <c r="C27" s="28"/>
      <c r="D27" s="28"/>
      <c r="E27" s="26">
        <f t="shared" si="2"/>
        <v>0</v>
      </c>
    </row>
    <row r="28" spans="1:5" s="21" customFormat="1" ht="17.25" customHeight="1">
      <c r="A28" s="22" t="s">
        <v>31</v>
      </c>
      <c r="B28" s="23"/>
      <c r="C28" s="28"/>
      <c r="D28" s="28">
        <v>150000000</v>
      </c>
      <c r="E28" s="26">
        <f t="shared" si="2"/>
        <v>-150000000</v>
      </c>
    </row>
    <row r="29" spans="1:5" s="21" customFormat="1" ht="17.25" customHeight="1">
      <c r="A29" s="22" t="s">
        <v>32</v>
      </c>
      <c r="B29" s="23"/>
      <c r="C29" s="28"/>
      <c r="D29" s="28">
        <v>535000000</v>
      </c>
      <c r="E29" s="26">
        <f t="shared" si="2"/>
        <v>-535000000</v>
      </c>
    </row>
    <row r="30" spans="1:5" s="21" customFormat="1" ht="17.25" customHeight="1">
      <c r="A30" s="22" t="s">
        <v>30</v>
      </c>
      <c r="B30" s="23"/>
      <c r="C30" s="28"/>
      <c r="D30" s="28"/>
      <c r="E30" s="26">
        <f t="shared" si="2"/>
        <v>0</v>
      </c>
    </row>
    <row r="31" spans="1:5" s="21" customFormat="1" ht="17.25" customHeight="1">
      <c r="A31" s="22" t="s">
        <v>33</v>
      </c>
      <c r="B31" s="23"/>
      <c r="C31" s="28">
        <v>240000000</v>
      </c>
      <c r="D31" s="28">
        <v>250000000</v>
      </c>
      <c r="E31" s="26">
        <f t="shared" si="2"/>
        <v>-10000000</v>
      </c>
    </row>
    <row r="32" spans="1:7" s="29" customFormat="1" ht="17.25" customHeight="1">
      <c r="A32" s="30" t="s">
        <v>34</v>
      </c>
      <c r="B32" s="31"/>
      <c r="C32" s="32">
        <f>SUM(C24:C31)</f>
        <v>240000000</v>
      </c>
      <c r="D32" s="32">
        <f>SUM(D24:D31)</f>
        <v>935000000</v>
      </c>
      <c r="E32" s="33">
        <f>SUM(E24:E31)</f>
        <v>-695000000</v>
      </c>
      <c r="G32" s="34"/>
    </row>
    <row r="33" spans="1:5" s="21" customFormat="1" ht="19.9" customHeight="1">
      <c r="A33" s="35" t="s">
        <v>35</v>
      </c>
      <c r="B33" s="35"/>
      <c r="C33" s="36">
        <f>SUM(C22+C32)</f>
        <v>512000000</v>
      </c>
      <c r="D33" s="37">
        <f>D22+D32</f>
        <v>1012305111.29</v>
      </c>
      <c r="E33" s="37">
        <f>C33-D33</f>
        <v>-500305111.28999996</v>
      </c>
    </row>
    <row r="34" spans="1:5" s="6" customFormat="1" ht="10.5" customHeight="1">
      <c r="A34" s="38"/>
      <c r="B34" s="38"/>
      <c r="C34" s="38"/>
      <c r="D34" s="39"/>
      <c r="E34" s="40"/>
    </row>
    <row r="35" spans="1:5" s="6" customFormat="1" ht="15">
      <c r="A35" s="9" t="s">
        <v>36</v>
      </c>
      <c r="B35" s="14"/>
      <c r="C35" s="14"/>
      <c r="D35" s="14"/>
      <c r="E35" s="15"/>
    </row>
    <row r="36" spans="1:5" s="6" customFormat="1" ht="15" customHeight="1">
      <c r="A36" s="41"/>
      <c r="B36" s="41"/>
      <c r="C36" s="27"/>
      <c r="D36" s="28"/>
      <c r="E36" s="26"/>
    </row>
    <row r="37" spans="1:5" s="6" customFormat="1" ht="15">
      <c r="A37" s="42" t="s">
        <v>37</v>
      </c>
      <c r="B37" s="42"/>
      <c r="C37" s="43">
        <v>0</v>
      </c>
      <c r="D37" s="44">
        <v>0</v>
      </c>
      <c r="E37" s="45">
        <v>0</v>
      </c>
    </row>
    <row r="38" spans="1:5" s="6" customFormat="1" ht="9.75" customHeight="1">
      <c r="A38" s="46"/>
      <c r="B38" s="46"/>
      <c r="C38" s="47"/>
      <c r="D38" s="48"/>
      <c r="E38" s="48"/>
    </row>
    <row r="39" spans="1:5" s="21" customFormat="1" ht="18.75" customHeight="1">
      <c r="A39" s="49" t="s">
        <v>38</v>
      </c>
      <c r="B39" s="49"/>
      <c r="C39" s="50">
        <f>SUM(C33+C37)</f>
        <v>512000000</v>
      </c>
      <c r="D39" s="51">
        <f>SUM(D33+D37)</f>
        <v>1012305111.29</v>
      </c>
      <c r="E39" s="50">
        <f>SUM(E33+E37)</f>
        <v>-500305111.28999996</v>
      </c>
    </row>
    <row r="40" s="6" customFormat="1" ht="6" customHeight="1"/>
    <row r="41" spans="1:1" s="52" customFormat="1" ht="15.75" customHeight="1">
      <c r="A41" s="53" t="s">
        <v>39</v>
      </c>
    </row>
    <row r="42" spans="1:1" s="52" customFormat="1" ht="15.75" customHeight="1">
      <c r="A42" s="53"/>
    </row>
    <row r="43" spans="1:1" s="54" customFormat="1" ht="15.75" customHeight="1">
      <c r="A43" s="55"/>
    </row>
    <row r="44" spans="1:5" ht="15">
      <c r="A44" s="57"/>
      <c r="B44" s="57"/>
      <c r="C44" s="57"/>
      <c r="D44" s="57"/>
      <c r="E44" s="57"/>
    </row>
    <row r="45" spans="1:5" ht="15">
      <c r="A45" s="58"/>
      <c r="B45" s="58"/>
      <c r="C45" s="58"/>
      <c r="D45" s="58"/>
      <c r="E45" s="58"/>
    </row>
    <row r="46" spans="4:5" ht="15">
      <c r="D46" s="58"/>
      <c r="E46" s="58"/>
    </row>
  </sheetData>
  <mergeCells count="21">
    <mergeCell ref="A35:E35"/>
    <mergeCell ref="A1:E1"/>
    <mergeCell ref="A2:E2"/>
    <mergeCell ref="A3:E3"/>
    <mergeCell ref="A5:B6"/>
    <mergeCell ref="A7:E7"/>
    <mergeCell ref="A8:C8"/>
    <mergeCell ref="A22:B22"/>
    <mergeCell ref="A23:C23"/>
    <mergeCell ref="A32:B32"/>
    <mergeCell ref="A33:B33"/>
    <mergeCell ref="A34:B34"/>
    <mergeCell ref="A45:C45"/>
    <mergeCell ref="D45:E45"/>
    <mergeCell ref="D46:E46"/>
    <mergeCell ref="A36:B36"/>
    <mergeCell ref="A37:B37"/>
    <mergeCell ref="A38:B38"/>
    <mergeCell ref="A39:B39"/>
    <mergeCell ref="A44:C44"/>
    <mergeCell ref="D44:E44"/>
  </mergeCells>
  <printOptions horizontalCentered="1"/>
  <pageMargins left="0.5118110236220472" right="0.5118110236220472" top="0.73" bottom="0.56" header="0.3" footer="0.15748031496062992"/>
  <pageSetup orientation="landscape" scale="70" r:id="rId3"/>
  <headerFooter>
    <oddHeader>&amp;C&amp;"DIN Pro Bold,Negrita"PODER EJECUTIVO
DEL ESTADO DE TAMAULIPAS&amp;"-,Normal"
&amp;G</oddHeader>
    <oddFooter xml:space="preserve">&amp;C&amp;G
&amp;"DIN Pro Bold,Negrita"Presupuestaria&amp;"-,Normal"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Endeudamiento 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