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LDFAnalitico Egresos COG De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'LDFAnalitico Egresos COG De (2'!$B$1:$I$190</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_xlnm.Print_Titles" localSheetId="0">'LDFAnalitico Egresos COG De (2'!$1:$8</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F178" i="1" l="1"/>
  <c r="I178" i="1" s="1"/>
  <c r="F177" i="1"/>
  <c r="I177" i="1" s="1"/>
  <c r="F176" i="1"/>
  <c r="I176" i="1" s="1"/>
  <c r="F175" i="1"/>
  <c r="I175" i="1" s="1"/>
  <c r="F174" i="1"/>
  <c r="I174" i="1" s="1"/>
  <c r="F173" i="1"/>
  <c r="I173" i="1" s="1"/>
  <c r="F172" i="1"/>
  <c r="I172" i="1" s="1"/>
  <c r="H171" i="1"/>
  <c r="G171" i="1"/>
  <c r="F171" i="1"/>
  <c r="E171" i="1"/>
  <c r="D171" i="1"/>
  <c r="F169" i="1"/>
  <c r="I169" i="1" s="1"/>
  <c r="F168" i="1"/>
  <c r="I168" i="1" s="1"/>
  <c r="F167" i="1"/>
  <c r="I167" i="1" s="1"/>
  <c r="I166" i="1" s="1"/>
  <c r="H166" i="1"/>
  <c r="G166" i="1"/>
  <c r="E166" i="1"/>
  <c r="D166" i="1"/>
  <c r="F164" i="1"/>
  <c r="I164" i="1" s="1"/>
  <c r="F163" i="1"/>
  <c r="I163" i="1" s="1"/>
  <c r="F162" i="1"/>
  <c r="I162" i="1" s="1"/>
  <c r="F161" i="1"/>
  <c r="I161" i="1" s="1"/>
  <c r="F160" i="1"/>
  <c r="I160" i="1" s="1"/>
  <c r="F159" i="1"/>
  <c r="I159" i="1" s="1"/>
  <c r="F158" i="1"/>
  <c r="I158" i="1" s="1"/>
  <c r="F157" i="1"/>
  <c r="I157" i="1" s="1"/>
  <c r="H156" i="1"/>
  <c r="G156" i="1"/>
  <c r="F156" i="1"/>
  <c r="E156" i="1"/>
  <c r="D156" i="1"/>
  <c r="F154" i="1"/>
  <c r="I154" i="1" s="1"/>
  <c r="F153" i="1"/>
  <c r="I153" i="1" s="1"/>
  <c r="F152" i="1"/>
  <c r="I152" i="1" s="1"/>
  <c r="I151" i="1" s="1"/>
  <c r="H151" i="1"/>
  <c r="G151" i="1"/>
  <c r="E151" i="1"/>
  <c r="D151" i="1"/>
  <c r="F151" i="1" s="1"/>
  <c r="F149" i="1"/>
  <c r="I149" i="1" s="1"/>
  <c r="F148" i="1"/>
  <c r="I148" i="1" s="1"/>
  <c r="F147" i="1"/>
  <c r="I147" i="1" s="1"/>
  <c r="F146" i="1"/>
  <c r="I146" i="1" s="1"/>
  <c r="F145" i="1"/>
  <c r="I145" i="1" s="1"/>
  <c r="F144" i="1"/>
  <c r="I144" i="1" s="1"/>
  <c r="F143" i="1"/>
  <c r="I143" i="1" s="1"/>
  <c r="F142" i="1"/>
  <c r="I142" i="1" s="1"/>
  <c r="F141" i="1"/>
  <c r="I141" i="1" s="1"/>
  <c r="I140" i="1" s="1"/>
  <c r="H140" i="1"/>
  <c r="G140" i="1"/>
  <c r="F140" i="1"/>
  <c r="E140" i="1"/>
  <c r="D140" i="1"/>
  <c r="F139" i="1"/>
  <c r="I139" i="1" s="1"/>
  <c r="F138" i="1"/>
  <c r="I138" i="1" s="1"/>
  <c r="F137" i="1"/>
  <c r="I137" i="1" s="1"/>
  <c r="F136" i="1"/>
  <c r="I136" i="1" s="1"/>
  <c r="F135" i="1"/>
  <c r="I135" i="1" s="1"/>
  <c r="F134" i="1"/>
  <c r="I134" i="1" s="1"/>
  <c r="F133" i="1"/>
  <c r="I133" i="1" s="1"/>
  <c r="F132" i="1"/>
  <c r="I132" i="1" s="1"/>
  <c r="F131" i="1"/>
  <c r="I131" i="1" s="1"/>
  <c r="H130" i="1"/>
  <c r="G130" i="1"/>
  <c r="F130" i="1"/>
  <c r="E130" i="1"/>
  <c r="D130" i="1"/>
  <c r="F128" i="1"/>
  <c r="I128" i="1" s="1"/>
  <c r="F127" i="1"/>
  <c r="I127" i="1" s="1"/>
  <c r="F126" i="1"/>
  <c r="I126" i="1" s="1"/>
  <c r="F125" i="1"/>
  <c r="I125" i="1" s="1"/>
  <c r="I124" i="1"/>
  <c r="I123" i="1"/>
  <c r="F123" i="1"/>
  <c r="I122" i="1"/>
  <c r="F122" i="1"/>
  <c r="I121" i="1"/>
  <c r="F121" i="1"/>
  <c r="I120" i="1"/>
  <c r="F120" i="1"/>
  <c r="I119" i="1"/>
  <c r="F119" i="1"/>
  <c r="H118" i="1"/>
  <c r="G118" i="1"/>
  <c r="E118" i="1"/>
  <c r="D118" i="1"/>
  <c r="I116" i="1"/>
  <c r="F116" i="1"/>
  <c r="I115" i="1"/>
  <c r="F115" i="1"/>
  <c r="I114" i="1"/>
  <c r="F114" i="1"/>
  <c r="I113" i="1"/>
  <c r="F113" i="1"/>
  <c r="I112" i="1"/>
  <c r="F112" i="1"/>
  <c r="I111" i="1"/>
  <c r="F111" i="1"/>
  <c r="I110" i="1"/>
  <c r="F110" i="1"/>
  <c r="I109" i="1"/>
  <c r="F109" i="1"/>
  <c r="I108" i="1"/>
  <c r="F107" i="1"/>
  <c r="I107" i="1" s="1"/>
  <c r="I106" i="1" s="1"/>
  <c r="H106" i="1"/>
  <c r="G106" i="1"/>
  <c r="F106" i="1"/>
  <c r="E106" i="1"/>
  <c r="D106" i="1"/>
  <c r="F104" i="1"/>
  <c r="I104" i="1" s="1"/>
  <c r="F103" i="1"/>
  <c r="I103" i="1" s="1"/>
  <c r="F102" i="1"/>
  <c r="I102" i="1" s="1"/>
  <c r="F101" i="1"/>
  <c r="I101" i="1" s="1"/>
  <c r="F100" i="1"/>
  <c r="I100" i="1" s="1"/>
  <c r="F99" i="1"/>
  <c r="I99" i="1" s="1"/>
  <c r="F98" i="1"/>
  <c r="I98" i="1" s="1"/>
  <c r="I97" i="1" s="1"/>
  <c r="H97" i="1"/>
  <c r="H95" i="1" s="1"/>
  <c r="G97" i="1"/>
  <c r="E97" i="1"/>
  <c r="D97" i="1"/>
  <c r="D95" i="1" s="1"/>
  <c r="G95" i="1"/>
  <c r="E95" i="1"/>
  <c r="F94" i="1"/>
  <c r="I94" i="1" s="1"/>
  <c r="I93" i="1"/>
  <c r="F93" i="1"/>
  <c r="F92" i="1"/>
  <c r="I92" i="1" s="1"/>
  <c r="I91" i="1"/>
  <c r="F91" i="1"/>
  <c r="F90" i="1"/>
  <c r="I90" i="1" s="1"/>
  <c r="I89" i="1"/>
  <c r="F89" i="1"/>
  <c r="F88" i="1"/>
  <c r="I88" i="1" s="1"/>
  <c r="I87" i="1" s="1"/>
  <c r="H87" i="1"/>
  <c r="G87" i="1"/>
  <c r="F87" i="1"/>
  <c r="E87" i="1"/>
  <c r="D87" i="1"/>
  <c r="F85" i="1"/>
  <c r="I85" i="1" s="1"/>
  <c r="I84" i="1"/>
  <c r="F84" i="1"/>
  <c r="F83" i="1"/>
  <c r="I83" i="1" s="1"/>
  <c r="H82" i="1"/>
  <c r="G82" i="1"/>
  <c r="F82" i="1"/>
  <c r="E82" i="1"/>
  <c r="D82" i="1"/>
  <c r="F80" i="1"/>
  <c r="I80" i="1" s="1"/>
  <c r="I79" i="1"/>
  <c r="F79" i="1"/>
  <c r="F78" i="1"/>
  <c r="I78" i="1" s="1"/>
  <c r="I77" i="1"/>
  <c r="F77" i="1"/>
  <c r="F76" i="1"/>
  <c r="I76" i="1" s="1"/>
  <c r="I75" i="1"/>
  <c r="F75" i="1"/>
  <c r="F74" i="1"/>
  <c r="I74" i="1" s="1"/>
  <c r="I73" i="1"/>
  <c r="F73" i="1"/>
  <c r="H72" i="1"/>
  <c r="G72" i="1"/>
  <c r="E72" i="1"/>
  <c r="D72" i="1"/>
  <c r="I70" i="1"/>
  <c r="F70" i="1"/>
  <c r="F69" i="1"/>
  <c r="I69" i="1" s="1"/>
  <c r="I68" i="1"/>
  <c r="F68" i="1"/>
  <c r="H67" i="1"/>
  <c r="G67" i="1"/>
  <c r="E67" i="1"/>
  <c r="D67" i="1"/>
  <c r="I65" i="1"/>
  <c r="F65" i="1"/>
  <c r="F64" i="1"/>
  <c r="I64" i="1" s="1"/>
  <c r="I63" i="1"/>
  <c r="F63" i="1"/>
  <c r="F62" i="1"/>
  <c r="I62" i="1" s="1"/>
  <c r="I61" i="1"/>
  <c r="F61" i="1"/>
  <c r="F60" i="1"/>
  <c r="I60" i="1" s="1"/>
  <c r="I59" i="1"/>
  <c r="F59" i="1"/>
  <c r="F58" i="1"/>
  <c r="I58" i="1" s="1"/>
  <c r="I57" i="1"/>
  <c r="I56" i="1" s="1"/>
  <c r="F57" i="1"/>
  <c r="H56" i="1"/>
  <c r="G56" i="1"/>
  <c r="E56" i="1"/>
  <c r="D56" i="1"/>
  <c r="I54" i="1"/>
  <c r="F54" i="1"/>
  <c r="F53" i="1"/>
  <c r="I53" i="1" s="1"/>
  <c r="I52" i="1"/>
  <c r="F52" i="1"/>
  <c r="F51" i="1"/>
  <c r="I51" i="1" s="1"/>
  <c r="I50" i="1"/>
  <c r="F50" i="1"/>
  <c r="F49" i="1"/>
  <c r="I49" i="1" s="1"/>
  <c r="I48" i="1"/>
  <c r="F48" i="1"/>
  <c r="F47" i="1"/>
  <c r="I47" i="1" s="1"/>
  <c r="I46" i="1"/>
  <c r="F46" i="1"/>
  <c r="H45" i="1"/>
  <c r="G45" i="1"/>
  <c r="E45" i="1"/>
  <c r="D45" i="1"/>
  <c r="I43" i="1"/>
  <c r="F43" i="1"/>
  <c r="F42" i="1"/>
  <c r="I42" i="1" s="1"/>
  <c r="I41" i="1"/>
  <c r="F41" i="1"/>
  <c r="F40" i="1"/>
  <c r="I40" i="1" s="1"/>
  <c r="I39" i="1"/>
  <c r="F39" i="1"/>
  <c r="F38" i="1"/>
  <c r="I38" i="1" s="1"/>
  <c r="I37" i="1"/>
  <c r="F37" i="1"/>
  <c r="F36" i="1"/>
  <c r="I36" i="1" s="1"/>
  <c r="I35" i="1"/>
  <c r="F35" i="1"/>
  <c r="F34" i="1"/>
  <c r="I34" i="1" s="1"/>
  <c r="H33" i="1"/>
  <c r="G33" i="1"/>
  <c r="F33" i="1"/>
  <c r="E33" i="1"/>
  <c r="D33" i="1"/>
  <c r="F31" i="1"/>
  <c r="I31" i="1" s="1"/>
  <c r="I30" i="1"/>
  <c r="F30" i="1"/>
  <c r="F29" i="1"/>
  <c r="I29" i="1" s="1"/>
  <c r="I28" i="1"/>
  <c r="F28" i="1"/>
  <c r="F27" i="1"/>
  <c r="I27" i="1" s="1"/>
  <c r="I26" i="1"/>
  <c r="F26" i="1"/>
  <c r="F25" i="1"/>
  <c r="I25" i="1" s="1"/>
  <c r="I24" i="1"/>
  <c r="F24" i="1"/>
  <c r="F23" i="1"/>
  <c r="I23" i="1" s="1"/>
  <c r="I22" i="1"/>
  <c r="F22" i="1"/>
  <c r="H21" i="1"/>
  <c r="G21" i="1"/>
  <c r="E21" i="1"/>
  <c r="D21" i="1"/>
  <c r="I19" i="1"/>
  <c r="F19" i="1"/>
  <c r="F18" i="1"/>
  <c r="I18" i="1" s="1"/>
  <c r="I17" i="1"/>
  <c r="F17" i="1"/>
  <c r="F16" i="1"/>
  <c r="I16" i="1" s="1"/>
  <c r="I15" i="1"/>
  <c r="F15" i="1"/>
  <c r="F14" i="1"/>
  <c r="I14" i="1" s="1"/>
  <c r="I13" i="1"/>
  <c r="I12" i="1" s="1"/>
  <c r="F13" i="1"/>
  <c r="H12" i="1"/>
  <c r="H10" i="1" s="1"/>
  <c r="H180" i="1" s="1"/>
  <c r="G12" i="1"/>
  <c r="G10" i="1" s="1"/>
  <c r="G180" i="1" s="1"/>
  <c r="E12" i="1"/>
  <c r="D12" i="1"/>
  <c r="D10" i="1" s="1"/>
  <c r="D180" i="1" s="1"/>
  <c r="E10" i="1"/>
  <c r="E180" i="1" s="1"/>
  <c r="I156" i="1" l="1"/>
  <c r="I171" i="1"/>
  <c r="I33" i="1"/>
  <c r="I45" i="1"/>
  <c r="I67" i="1"/>
  <c r="I130" i="1"/>
  <c r="I21" i="1"/>
  <c r="I10" i="1" s="1"/>
  <c r="I180" i="1" s="1"/>
  <c r="I72" i="1"/>
  <c r="I82" i="1"/>
  <c r="I118" i="1"/>
  <c r="I95" i="1" s="1"/>
  <c r="F12" i="1"/>
  <c r="F21" i="1"/>
  <c r="F45" i="1"/>
  <c r="F56" i="1"/>
  <c r="F67" i="1"/>
  <c r="F72" i="1"/>
  <c r="F97" i="1"/>
  <c r="F166" i="1"/>
  <c r="F118" i="1"/>
  <c r="F95" i="1" l="1"/>
  <c r="F10" i="1"/>
  <c r="F180" i="1" s="1"/>
</calcChain>
</file>

<file path=xl/sharedStrings.xml><?xml version="1.0" encoding="utf-8"?>
<sst xmlns="http://schemas.openxmlformats.org/spreadsheetml/2006/main" count="169" uniqueCount="102">
  <si>
    <t>Estado Analítico del Ejercicio del Presupuesto de Egresos Detallado - LDF</t>
  </si>
  <si>
    <t>Clasificación por Objeto del Gasto (Capítulo y Concepto)</t>
  </si>
  <si>
    <t>Del 1 de Enero al 31 de Diciembre del 2021</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</si>
  <si>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</si>
  <si>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</si>
  <si>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</si>
  <si>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</si>
  <si>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</si>
  <si>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</si>
  <si>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</si>
  <si>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</si>
  <si>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</si>
  <si>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</si>
  <si>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</si>
  <si>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</si>
  <si>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</si>
  <si>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</si>
  <si>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</si>
  <si>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</si>
  <si>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</si>
  <si>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</si>
  <si>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</si>
  <si>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</si>
  <si>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</si>
  <si>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</si>
  <si>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</si>
  <si>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</si>
  <si>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</si>
  <si>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</si>
  <si>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</si>
  <si>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</si>
  <si>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</si>
  <si>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</si>
  <si>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</si>
  <si>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</si>
  <si>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</si>
  <si>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</si>
  <si>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</si>
  <si>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</si>
  <si>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</si>
  <si>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</si>
  <si>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</si>
  <si>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</si>
  <si>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</si>
  <si>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</si>
  <si>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</si>
  <si>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</si>
  <si>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</si>
  <si>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</si>
  <si>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</si>
  <si>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</si>
  <si>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</si>
  <si>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</si>
  <si>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</si>
  <si>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</si>
  <si>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</si>
  <si>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</si>
  <si>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</si>
  <si>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</si>
  <si>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</si>
  <si>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</si>
  <si>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</si>
  <si>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</si>
  <si>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</si>
  <si>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</si>
  <si>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</si>
  <si>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</si>
  <si>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</si>
  <si>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</si>
  <si>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</si>
  <si>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</si>
  <si>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</si>
  <si>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</si>
  <si>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</si>
  <si>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t>Fideicomiso de Desastres Naturales (</t>
    </r>
    <r>
      <rPr>
        <i/>
        <sz val="9"/>
        <color rgb="FF000000"/>
        <rFont val="DINPro-Regular"/>
        <family val="3"/>
      </rPr>
      <t>Informativo</t>
    </r>
    <r>
      <rPr>
        <sz val="9"/>
        <color rgb="FF000000"/>
        <rFont val="DINPro-Regular"/>
        <family val="3"/>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</si>
  <si>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</si>
  <si>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</si>
  <si>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</si>
  <si>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</si>
  <si>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</si>
  <si>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</si>
  <si>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</si>
  <si>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</si>
  <si>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</si>
  <si>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</si>
  <si>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</si>
  <si>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</si>
  <si>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</si>
  <si>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</si>
  <si>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</si>
  <si>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</si>
  <si>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</si>
  <si>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</si>
  <si>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</si>
  <si>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</si>
  <si>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</si>
  <si>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t>Fideicomiso de Desastres Naturales (</t>
    </r>
    <r>
      <rPr>
        <i/>
        <sz val="9"/>
        <color rgb="FF000000"/>
        <rFont val="DINPro-Regular"/>
        <family val="3"/>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</si>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</sst>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 #,##0_-;_-* &quot;-&quot;??_-;_-@_-"/>
    <numFmt numFmtId="165" formatCode="General_)"/>
    <numFmt numFmtId="166" formatCode="_(* #,##0.00_);_(* \(#,##0.00\);_(* &quot;-&quot;??_);_(@_)"/>
    <numFmt numFmtId="167" formatCode="_-[$€-2]* #,##0.00_-;\-[$€-2]* #,##0.00_-;_-[$€-2]* &quot;-&quot;??_-"/>
    <numFmt numFmtId="168" formatCode="*-;*-;*-;*-"/>
    <numFmt numFmtId="169" formatCode="#,##0.0"/>
    <numFmt numFmtId="170" formatCode="_(* #,##0_);_(* \(#,##0\);_(* &quot;-&quot;??_);_(@_)"/>
    <numFmt numFmtId="171" formatCode="0.000%"/>
    <numFmt numFmtId="172" formatCode="_(&quot;$&quot;* #,##0.00_);_(&quot;$&quot;* \(#,##0.00\);_(&quot;$&quot;* &quot;-&quot;??_);_(@_)"/>
    <numFmt numFmtId="173" formatCode="00"/>
  </numFmts>
  <fonts count="76" x14ac:knownFonts="1">
    <font>
      <sz val="11"/>
      <color theme="1"/>
      <name val="Calibri"/>
      <family val="2"/>
      <scheme val="minor"/>
    </font>
    <font>
      <sz val="11"/>
      <color theme="1"/>
      <name val="Calibri"/>
      <family val="2"/>
      <scheme val="minor"/>
    </font>
    <font>
      <b/>
      <sz val="10"/>
      <color rgb="FF000000"/>
      <name val="DIN Pro Bold"/>
      <family val="2"/>
    </font>
    <font>
      <b/>
      <sz val="7"/>
      <color rgb="FF000000"/>
      <name val="DIN Pro Bold"/>
      <family val="2"/>
    </font>
    <font>
      <sz val="10"/>
      <color theme="1"/>
      <name val="HelveticaNeueLT Std"/>
      <family val="2"/>
    </font>
    <font>
      <b/>
      <sz val="10"/>
      <name val="HelveticaNeueLT Std"/>
      <family val="2"/>
    </font>
    <font>
      <b/>
      <sz val="8"/>
      <color theme="0"/>
      <name val="DINPro-Regular"/>
      <family val="3"/>
    </font>
    <font>
      <sz val="11"/>
      <color theme="1"/>
      <name val="Helvetica"/>
      <family val="2"/>
    </font>
    <font>
      <b/>
      <sz val="9"/>
      <color rgb="FF000000"/>
      <name val="DINPro-Regular"/>
      <family val="3"/>
    </font>
    <font>
      <sz val="9"/>
      <color rgb="FF000000"/>
      <name val="DINPro-Regular"/>
      <family val="3"/>
    </font>
    <font>
      <sz val="9"/>
      <color theme="1"/>
      <name val="DINPro-Regular"/>
      <family val="3"/>
    </font>
    <font>
      <i/>
      <sz val="9"/>
      <color rgb="FF000000"/>
      <name val="DINPro-Regular"/>
      <family val="3"/>
    </font>
    <font>
      <sz val="8"/>
      <color rgb="FF000000"/>
      <name val="DINPro-Regular"/>
      <family val="3"/>
    </font>
    <font>
      <sz val="8"/>
      <color theme="1"/>
      <name val="DINPro-Regular"/>
      <family val="3"/>
    </font>
    <font>
      <sz val="11"/>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right style="thin">
        <color auto="1"/>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2">
    <xf numFmtId="0" fontId="0" fillId="0" borderId="0"/>
    <xf numFmtId="43" fontId="1" fillId="0" borderId="0" applyFont="0" applyFill="0" applyBorder="0" applyAlignment="0" applyProtection="0"/>
    <xf numFmtId="0" fontId="15" fillId="0" borderId="0" applyNumberFormat="0" applyFill="0" applyBorder="0" applyAlignment="0" applyProtection="0"/>
    <xf numFmtId="165" fontId="15" fillId="0" borderId="0"/>
    <xf numFmtId="165" fontId="16" fillId="0" borderId="0"/>
    <xf numFmtId="165" fontId="15"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20" fillId="5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4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3" fillId="41"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7" fillId="36" borderId="37" applyNumberFormat="0" applyAlignment="0" applyProtection="0"/>
    <xf numFmtId="0" fontId="28" fillId="6" borderId="4"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9" fillId="44" borderId="37" applyNumberFormat="0" applyAlignment="0" applyProtection="0"/>
    <xf numFmtId="0" fontId="27" fillId="44" borderId="37" applyNumberFormat="0" applyAlignment="0" applyProtection="0"/>
    <xf numFmtId="0" fontId="29" fillId="44" borderId="37" applyNumberFormat="0" applyAlignment="0" applyProtection="0"/>
    <xf numFmtId="0" fontId="27" fillId="44" borderId="37" applyNumberFormat="0" applyAlignment="0" applyProtection="0"/>
    <xf numFmtId="0" fontId="28" fillId="6" borderId="4"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8" fillId="6" borderId="4"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27" fillId="44" borderId="37" applyNumberFormat="0" applyAlignment="0" applyProtection="0"/>
    <xf numFmtId="0" fontId="30" fillId="7" borderId="7"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2" fillId="58" borderId="38" applyNumberFormat="0" applyAlignment="0" applyProtection="0"/>
    <xf numFmtId="0" fontId="31" fillId="58" borderId="38" applyNumberFormat="0" applyAlignment="0" applyProtection="0"/>
    <xf numFmtId="0" fontId="32" fillId="58" borderId="38" applyNumberFormat="0" applyAlignment="0" applyProtection="0"/>
    <xf numFmtId="0" fontId="31" fillId="58" borderId="38" applyNumberFormat="0" applyAlignment="0" applyProtection="0"/>
    <xf numFmtId="0" fontId="30" fillId="7" borderId="7"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0" fillId="7" borderId="7"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1" fillId="58" borderId="38" applyNumberFormat="0" applyAlignment="0" applyProtection="0"/>
    <xf numFmtId="0" fontId="33" fillId="0" borderId="6"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5" fillId="0" borderId="39" applyNumberFormat="0" applyFill="0" applyAlignment="0" applyProtection="0"/>
    <xf numFmtId="0" fontId="34" fillId="0" borderId="39" applyNumberFormat="0" applyFill="0" applyAlignment="0" applyProtection="0"/>
    <xf numFmtId="0" fontId="35" fillId="0" borderId="39" applyNumberFormat="0" applyFill="0" applyAlignment="0" applyProtection="0"/>
    <xf numFmtId="0" fontId="34" fillId="0" borderId="39" applyNumberFormat="0" applyFill="0" applyAlignment="0" applyProtection="0"/>
    <xf numFmtId="0" fontId="33" fillId="0" borderId="6"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3" fillId="0" borderId="6"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1" fillId="58" borderId="38" applyNumberFormat="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39" fillId="5" borderId="4"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1" fillId="37" borderId="37" applyNumberFormat="0" applyAlignment="0" applyProtection="0"/>
    <xf numFmtId="0" fontId="40" fillId="37" borderId="37" applyNumberFormat="0" applyAlignment="0" applyProtection="0"/>
    <xf numFmtId="0" fontId="41" fillId="37" borderId="37" applyNumberFormat="0" applyAlignment="0" applyProtection="0"/>
    <xf numFmtId="0" fontId="40" fillId="37" borderId="37" applyNumberFormat="0" applyAlignment="0" applyProtection="0"/>
    <xf numFmtId="0" fontId="39" fillId="5" borderId="4"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39" fillId="5" borderId="4"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0" fontId="40" fillId="37" borderId="37" applyNumberFormat="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42" fillId="0" borderId="0" applyNumberForma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3" fillId="0" borderId="40" applyNumberFormat="0" applyFill="0" applyAlignment="0" applyProtection="0"/>
    <xf numFmtId="0" fontId="44" fillId="0" borderId="41" applyNumberFormat="0" applyFill="0" applyAlignment="0" applyProtection="0"/>
    <xf numFmtId="0" fontId="45" fillId="0" borderId="42"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0" fillId="37" borderId="37" applyNumberFormat="0" applyAlignment="0" applyProtection="0"/>
    <xf numFmtId="168" fontId="16" fillId="0" borderId="0" applyFont="0" applyFill="0" applyBorder="0" applyAlignment="0" applyProtection="0"/>
    <xf numFmtId="0" fontId="34" fillId="0" borderId="39" applyNumberFormat="0" applyFill="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57" fillId="0" borderId="0"/>
    <xf numFmtId="0" fontId="15" fillId="0" borderId="0"/>
    <xf numFmtId="0" fontId="15" fillId="0" borderId="0"/>
    <xf numFmtId="0" fontId="17" fillId="0" borderId="0" applyFill="0" applyProtection="0"/>
    <xf numFmtId="0" fontId="15" fillId="0" borderId="0"/>
    <xf numFmtId="0" fontId="15" fillId="0" borderId="0"/>
    <xf numFmtId="0" fontId="15" fillId="0" borderId="0"/>
    <xf numFmtId="0" fontId="15" fillId="0" borderId="0"/>
    <xf numFmtId="0" fontId="15" fillId="0" borderId="0"/>
    <xf numFmtId="173"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9" fillId="8" borderId="8" applyNumberFormat="0" applyFont="0" applyAlignment="0" applyProtection="0"/>
    <xf numFmtId="0" fontId="15" fillId="38" borderId="43" applyNumberFormat="0" applyFont="0" applyAlignment="0" applyProtection="0"/>
    <xf numFmtId="0" fontId="18" fillId="8" borderId="8"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8" fillId="8" borderId="8"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9" fillId="8" borderId="8"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15" fillId="38" borderId="43" applyNumberFormat="0" applyFont="0" applyAlignment="0" applyProtection="0"/>
    <xf numFmtId="0" fontId="58" fillId="36" borderId="44" applyNumberFormat="0" applyAlignment="0" applyProtection="0"/>
    <xf numFmtId="0" fontId="15" fillId="60"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60" fillId="44" borderId="44" applyNumberFormat="0" applyAlignment="0" applyProtection="0"/>
    <xf numFmtId="0" fontId="58" fillId="44" borderId="44" applyNumberFormat="0" applyAlignment="0" applyProtection="0"/>
    <xf numFmtId="0" fontId="60" fillId="44" borderId="44" applyNumberFormat="0" applyAlignment="0" applyProtection="0"/>
    <xf numFmtId="0" fontId="58" fillId="44" borderId="44" applyNumberFormat="0" applyAlignment="0" applyProtection="0"/>
    <xf numFmtId="0" fontId="59" fillId="6" borderId="5"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9" fillId="6" borderId="5"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58" fillId="44" borderId="4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7" fillId="0" borderId="1"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1"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70" fillId="0" borderId="2"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1" applyNumberFormat="0" applyFill="0" applyAlignment="0" applyProtection="0"/>
    <xf numFmtId="0" fontId="71" fillId="0" borderId="41" applyNumberFormat="0" applyFill="0" applyAlignment="0" applyProtection="0"/>
    <xf numFmtId="0" fontId="72" fillId="0" borderId="41" applyNumberFormat="0" applyFill="0" applyAlignment="0" applyProtection="0"/>
    <xf numFmtId="0" fontId="71" fillId="0" borderId="41" applyNumberFormat="0" applyFill="0" applyAlignment="0" applyProtection="0"/>
    <xf numFmtId="0" fontId="70" fillId="0" borderId="2"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0" fillId="0" borderId="2"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36" fillId="0" borderId="3"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8" fillId="0" borderId="46" applyNumberFormat="0" applyFill="0" applyAlignment="0" applyProtection="0"/>
    <xf numFmtId="0" fontId="37" fillId="0" borderId="46" applyNumberFormat="0" applyFill="0" applyAlignment="0" applyProtection="0"/>
    <xf numFmtId="0" fontId="38" fillId="0" borderId="46" applyNumberFormat="0" applyFill="0" applyAlignment="0" applyProtection="0"/>
    <xf numFmtId="0" fontId="37" fillId="0" borderId="46" applyNumberFormat="0" applyFill="0" applyAlignment="0" applyProtection="0"/>
    <xf numFmtId="0" fontId="36" fillId="0" borderId="3"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6" fillId="0" borderId="3"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8" applyNumberFormat="0" applyFill="0" applyAlignment="0" applyProtection="0"/>
    <xf numFmtId="0" fontId="75" fillId="0" borderId="47" applyNumberFormat="0" applyFill="0" applyAlignment="0" applyProtection="0"/>
    <xf numFmtId="0" fontId="75" fillId="0" borderId="48" applyNumberFormat="0" applyFill="0" applyAlignment="0" applyProtection="0"/>
    <xf numFmtId="0" fontId="75" fillId="0" borderId="47" applyNumberFormat="0" applyFill="0" applyAlignment="0" applyProtection="0"/>
    <xf numFmtId="0" fontId="74" fillId="0" borderId="9"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4" fillId="0" borderId="9"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15" fillId="61" borderId="0"/>
    <xf numFmtId="0" fontId="62" fillId="0" borderId="0" applyNumberFormat="0" applyFill="0" applyBorder="0" applyAlignment="0" applyProtection="0"/>
  </cellStyleXfs>
  <cellXfs count="80">
    <xf numFmtId="0" fontId="0" fillId="0" borderId="0" xfId="0"/>
    <xf numFmtId="0" fontId="2" fillId="0" borderId="0" xfId="0" applyFont="1" applyFill="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0" fontId="4" fillId="0" borderId="0" xfId="0" applyFont="1"/>
    <xf numFmtId="0" fontId="5" fillId="33" borderId="0" xfId="0" applyNumberFormat="1" applyFont="1" applyFill="1" applyBorder="1" applyAlignment="1" applyProtection="1">
      <protection locked="0"/>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7" fillId="0" borderId="0" xfId="0" applyFont="1"/>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3" fontId="8" fillId="35" borderId="16" xfId="0" applyNumberFormat="1" applyFont="1" applyFill="1" applyBorder="1" applyAlignment="1">
      <alignment horizontal="left" vertical="center"/>
    </xf>
    <xf numFmtId="3" fontId="8" fillId="35" borderId="17" xfId="0" applyNumberFormat="1" applyFont="1" applyFill="1" applyBorder="1" applyAlignment="1">
      <alignment horizontal="left" vertical="center"/>
    </xf>
    <xf numFmtId="3" fontId="8" fillId="35" borderId="26" xfId="0" applyNumberFormat="1" applyFont="1" applyFill="1" applyBorder="1" applyAlignment="1">
      <alignment horizontal="right" vertical="center"/>
    </xf>
    <xf numFmtId="3" fontId="8" fillId="35" borderId="20" xfId="0" applyNumberFormat="1" applyFont="1" applyFill="1" applyBorder="1" applyAlignment="1">
      <alignment horizontal="right" vertical="center"/>
    </xf>
    <xf numFmtId="3" fontId="8" fillId="35" borderId="16" xfId="0" applyNumberFormat="1" applyFont="1" applyFill="1" applyBorder="1" applyAlignment="1">
      <alignment horizontal="left" vertical="center"/>
    </xf>
    <xf numFmtId="3" fontId="8" fillId="35" borderId="17" xfId="0" applyNumberFormat="1" applyFont="1" applyFill="1" applyBorder="1" applyAlignment="1">
      <alignment horizontal="left" vertical="center"/>
    </xf>
    <xf numFmtId="3" fontId="9" fillId="35" borderId="16" xfId="0" applyNumberFormat="1" applyFont="1" applyFill="1" applyBorder="1" applyAlignment="1">
      <alignment horizontal="left" vertical="center"/>
    </xf>
    <xf numFmtId="3" fontId="9" fillId="35" borderId="0" xfId="0" applyNumberFormat="1" applyFont="1" applyFill="1" applyBorder="1" applyAlignment="1">
      <alignment horizontal="left" vertical="center"/>
    </xf>
    <xf numFmtId="3" fontId="9" fillId="35" borderId="26" xfId="0" applyNumberFormat="1" applyFont="1" applyFill="1" applyBorder="1" applyAlignment="1" applyProtection="1">
      <alignment horizontal="right" vertical="center"/>
      <protection locked="0"/>
    </xf>
    <xf numFmtId="3" fontId="10" fillId="0" borderId="0" xfId="0" applyNumberFormat="1" applyFont="1" applyProtection="1">
      <protection locked="0"/>
    </xf>
    <xf numFmtId="3" fontId="9" fillId="35" borderId="26" xfId="0" applyNumberFormat="1" applyFont="1" applyFill="1" applyBorder="1" applyAlignment="1">
      <alignment horizontal="right" vertical="center"/>
    </xf>
    <xf numFmtId="3" fontId="9" fillId="35" borderId="20" xfId="0" applyNumberFormat="1" applyFont="1" applyFill="1" applyBorder="1" applyAlignment="1">
      <alignment horizontal="right" vertical="center"/>
    </xf>
    <xf numFmtId="3" fontId="9" fillId="35" borderId="16" xfId="0" applyNumberFormat="1" applyFont="1" applyFill="1" applyBorder="1" applyAlignment="1">
      <alignment horizontal="left" vertical="center"/>
    </xf>
    <xf numFmtId="3" fontId="9" fillId="35" borderId="26" xfId="0" applyNumberFormat="1" applyFont="1" applyFill="1" applyBorder="1" applyAlignment="1" applyProtection="1">
      <alignment horizontal="right" vertical="center"/>
    </xf>
    <xf numFmtId="3" fontId="9" fillId="35" borderId="20" xfId="0" applyNumberFormat="1" applyFont="1" applyFill="1" applyBorder="1" applyAlignment="1" applyProtection="1">
      <alignment horizontal="right" vertical="center"/>
    </xf>
    <xf numFmtId="3" fontId="9" fillId="35" borderId="27" xfId="0" applyNumberFormat="1" applyFont="1" applyFill="1" applyBorder="1" applyAlignment="1">
      <alignment horizontal="left" vertical="center"/>
    </xf>
    <xf numFmtId="3" fontId="9" fillId="35" borderId="28" xfId="0" applyNumberFormat="1" applyFont="1" applyFill="1" applyBorder="1" applyAlignment="1">
      <alignment horizontal="left" vertical="center"/>
    </xf>
    <xf numFmtId="3" fontId="9" fillId="35" borderId="29" xfId="0" applyNumberFormat="1" applyFont="1" applyFill="1" applyBorder="1" applyAlignment="1" applyProtection="1">
      <alignment horizontal="right" vertical="center"/>
      <protection locked="0"/>
    </xf>
    <xf numFmtId="3" fontId="10" fillId="0" borderId="28" xfId="0" applyNumberFormat="1" applyFont="1" applyBorder="1" applyProtection="1">
      <protection locked="0"/>
    </xf>
    <xf numFmtId="3" fontId="9" fillId="35" borderId="29" xfId="0" applyNumberFormat="1" applyFont="1" applyFill="1" applyBorder="1" applyAlignment="1">
      <alignment horizontal="right" vertical="center"/>
    </xf>
    <xf numFmtId="3" fontId="9" fillId="35" borderId="30" xfId="0" applyNumberFormat="1" applyFont="1" applyFill="1" applyBorder="1" applyAlignment="1">
      <alignment horizontal="right" vertical="center"/>
    </xf>
    <xf numFmtId="3" fontId="9" fillId="35" borderId="10" xfId="0" applyNumberFormat="1" applyFont="1" applyFill="1" applyBorder="1" applyAlignment="1">
      <alignment horizontal="left" vertical="center"/>
    </xf>
    <xf numFmtId="3" fontId="9" fillId="35" borderId="31" xfId="0" applyNumberFormat="1" applyFont="1" applyFill="1" applyBorder="1" applyAlignment="1">
      <alignment horizontal="left" vertical="center"/>
    </xf>
    <xf numFmtId="3" fontId="9" fillId="35" borderId="32" xfId="0" applyNumberFormat="1" applyFont="1" applyFill="1" applyBorder="1" applyAlignment="1" applyProtection="1">
      <alignment horizontal="right" vertical="center"/>
      <protection locked="0"/>
    </xf>
    <xf numFmtId="3" fontId="10" fillId="0" borderId="31" xfId="0" applyNumberFormat="1" applyFont="1" applyBorder="1" applyProtection="1">
      <protection locked="0"/>
    </xf>
    <xf numFmtId="3" fontId="9" fillId="35" borderId="32" xfId="0" applyNumberFormat="1" applyFont="1" applyFill="1" applyBorder="1" applyAlignment="1">
      <alignment horizontal="right" vertical="center"/>
    </xf>
    <xf numFmtId="3" fontId="9" fillId="35" borderId="15" xfId="0" applyNumberFormat="1" applyFont="1" applyFill="1" applyBorder="1" applyAlignment="1">
      <alignment horizontal="right" vertical="center"/>
    </xf>
    <xf numFmtId="3" fontId="10" fillId="0" borderId="0" xfId="0" applyNumberFormat="1" applyFont="1" applyBorder="1" applyProtection="1">
      <protection locked="0"/>
    </xf>
    <xf numFmtId="3" fontId="10" fillId="0" borderId="17" xfId="0" applyNumberFormat="1" applyFont="1" applyBorder="1" applyProtection="1">
      <protection locked="0"/>
    </xf>
    <xf numFmtId="3" fontId="9" fillId="35" borderId="33" xfId="0" applyNumberFormat="1" applyFont="1" applyFill="1" applyBorder="1" applyAlignment="1">
      <alignment horizontal="right" vertical="center"/>
    </xf>
    <xf numFmtId="0" fontId="7" fillId="0" borderId="0" xfId="0" applyFont="1" applyBorder="1"/>
    <xf numFmtId="3" fontId="10" fillId="0" borderId="26" xfId="0" applyNumberFormat="1" applyFont="1" applyBorder="1" applyProtection="1">
      <protection locked="0"/>
    </xf>
    <xf numFmtId="3" fontId="10" fillId="0" borderId="34" xfId="0" applyNumberFormat="1" applyFont="1" applyBorder="1" applyProtection="1">
      <protection locked="0"/>
    </xf>
    <xf numFmtId="3" fontId="9" fillId="35" borderId="0" xfId="0" applyNumberFormat="1" applyFont="1" applyFill="1" applyBorder="1" applyAlignment="1">
      <alignment horizontal="left"/>
    </xf>
    <xf numFmtId="3" fontId="9" fillId="35" borderId="28" xfId="0" applyNumberFormat="1" applyFont="1" applyFill="1" applyBorder="1" applyAlignment="1">
      <alignment horizontal="left"/>
    </xf>
    <xf numFmtId="3" fontId="12" fillId="35" borderId="27" xfId="0" applyNumberFormat="1" applyFont="1" applyFill="1" applyBorder="1" applyAlignment="1">
      <alignment horizontal="left" vertical="center"/>
    </xf>
    <xf numFmtId="3" fontId="12" fillId="35" borderId="28" xfId="0" applyNumberFormat="1" applyFont="1" applyFill="1" applyBorder="1" applyAlignment="1">
      <alignment horizontal="left" vertical="center"/>
    </xf>
    <xf numFmtId="3" fontId="12" fillId="35" borderId="29" xfId="0" applyNumberFormat="1" applyFont="1" applyFill="1" applyBorder="1" applyAlignment="1">
      <alignment horizontal="right" vertical="center"/>
    </xf>
    <xf numFmtId="3" fontId="12" fillId="35" borderId="35" xfId="0" applyNumberFormat="1" applyFont="1" applyFill="1" applyBorder="1" applyAlignment="1">
      <alignment horizontal="right" vertical="center"/>
    </xf>
    <xf numFmtId="3" fontId="12" fillId="35" borderId="36" xfId="0" applyNumberFormat="1" applyFont="1" applyFill="1" applyBorder="1" applyAlignment="1">
      <alignment horizontal="right" vertical="center"/>
    </xf>
    <xf numFmtId="3" fontId="13" fillId="0" borderId="0" xfId="0" applyNumberFormat="1" applyFont="1" applyProtection="1">
      <protection locked="0"/>
    </xf>
    <xf numFmtId="0" fontId="7" fillId="0" borderId="0" xfId="0" applyFont="1" applyProtection="1">
      <protection locked="0"/>
    </xf>
    <xf numFmtId="0" fontId="12" fillId="0" borderId="0" xfId="0" applyFont="1" applyBorder="1" applyAlignment="1">
      <alignment horizontal="justify" vertical="top" wrapText="1"/>
    </xf>
    <xf numFmtId="0" fontId="13" fillId="0" borderId="0" xfId="0" applyFont="1" applyFill="1" applyBorder="1" applyAlignment="1" applyProtection="1">
      <alignment vertical="top"/>
    </xf>
    <xf numFmtId="0" fontId="14" fillId="0" borderId="0" xfId="0" applyFont="1" applyProtection="1">
      <protection locked="0"/>
    </xf>
    <xf numFmtId="164" fontId="14" fillId="0" borderId="0" xfId="1" applyNumberFormat="1" applyFont="1" applyProtection="1">
      <protection locked="0"/>
    </xf>
    <xf numFmtId="43" fontId="14" fillId="0" borderId="0" xfId="1" applyFont="1" applyProtection="1">
      <protection locked="0"/>
    </xf>
    <xf numFmtId="0" fontId="0" fillId="0" borderId="0" xfId="0" applyProtection="1">
      <protection locked="0"/>
    </xf>
    <xf numFmtId="0" fontId="13" fillId="0" borderId="0" xfId="0" applyFont="1" applyFill="1" applyBorder="1" applyAlignment="1" applyProtection="1">
      <alignment vertical="center"/>
    </xf>
    <xf numFmtId="43" fontId="0" fillId="0" borderId="0" xfId="1" applyFont="1" applyProtection="1">
      <protection locked="0"/>
    </xf>
    <xf numFmtId="43" fontId="0" fillId="0" borderId="0" xfId="1" applyFont="1"/>
    <xf numFmtId="43" fontId="0" fillId="0" borderId="0" xfId="0" applyNumberFormat="1"/>
  </cellXfs>
  <cellStyles count="2912">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Comma 2 2 2" xfId="1263"/>
    <cellStyle name="Comma 2 3" xfId="1264"/>
    <cellStyle name="Encabezado 4 2" xfId="1265"/>
    <cellStyle name="Encabezado 4 2 10" xfId="1266"/>
    <cellStyle name="Encabezado 4 2 11" xfId="1267"/>
    <cellStyle name="Encabezado 4 2 12" xfId="1268"/>
    <cellStyle name="Encabezado 4 2 13" xfId="1269"/>
    <cellStyle name="Encabezado 4 2 14" xfId="1270"/>
    <cellStyle name="Encabezado 4 2 2" xfId="1271"/>
    <cellStyle name="Encabezado 4 2 2 2" xfId="1272"/>
    <cellStyle name="Encabezado 4 2 2 2 2" xfId="1273"/>
    <cellStyle name="Encabezado 4 2 2 2 2 2" xfId="1274"/>
    <cellStyle name="Encabezado 4 2 2 3" xfId="1275"/>
    <cellStyle name="Encabezado 4 2 3" xfId="1276"/>
    <cellStyle name="Encabezado 4 2 4" xfId="1277"/>
    <cellStyle name="Encabezado 4 2 5" xfId="1278"/>
    <cellStyle name="Encabezado 4 2 6" xfId="1279"/>
    <cellStyle name="Encabezado 4 2 7" xfId="1280"/>
    <cellStyle name="Encabezado 4 2 8" xfId="1281"/>
    <cellStyle name="Encabezado 4 2 9" xfId="1282"/>
    <cellStyle name="Encabezado 4 3" xfId="1283"/>
    <cellStyle name="Encabezado 4 3 10" xfId="1284"/>
    <cellStyle name="Encabezado 4 3 11" xfId="1285"/>
    <cellStyle name="Encabezado 4 3 12" xfId="1286"/>
    <cellStyle name="Encabezado 4 3 13" xfId="1287"/>
    <cellStyle name="Encabezado 4 3 2" xfId="1288"/>
    <cellStyle name="Encabezado 4 3 3" xfId="1289"/>
    <cellStyle name="Encabezado 4 3 4" xfId="1290"/>
    <cellStyle name="Encabezado 4 3 5" xfId="1291"/>
    <cellStyle name="Encabezado 4 3 6" xfId="1292"/>
    <cellStyle name="Encabezado 4 3 7" xfId="1293"/>
    <cellStyle name="Encabezado 4 3 8" xfId="1294"/>
    <cellStyle name="Encabezado 4 3 9" xfId="1295"/>
    <cellStyle name="Encabezado 4 4" xfId="1296"/>
    <cellStyle name="Encabezado 4 4 10" xfId="1297"/>
    <cellStyle name="Encabezado 4 4 11" xfId="1298"/>
    <cellStyle name="Encabezado 4 4 12" xfId="1299"/>
    <cellStyle name="Encabezado 4 4 13" xfId="1300"/>
    <cellStyle name="Encabezado 4 4 2" xfId="1301"/>
    <cellStyle name="Encabezado 4 4 3" xfId="1302"/>
    <cellStyle name="Encabezado 4 4 4" xfId="1303"/>
    <cellStyle name="Encabezado 4 4 5" xfId="1304"/>
    <cellStyle name="Encabezado 4 4 6" xfId="1305"/>
    <cellStyle name="Encabezado 4 4 7" xfId="1306"/>
    <cellStyle name="Encabezado 4 4 8" xfId="1307"/>
    <cellStyle name="Encabezado 4 4 9" xfId="1308"/>
    <cellStyle name="Encabezado 4 5 10" xfId="1309"/>
    <cellStyle name="Encabezado 4 5 11" xfId="1310"/>
    <cellStyle name="Encabezado 4 5 12" xfId="1311"/>
    <cellStyle name="Encabezado 4 5 2" xfId="1312"/>
    <cellStyle name="Encabezado 4 5 3" xfId="1313"/>
    <cellStyle name="Encabezado 4 5 4" xfId="1314"/>
    <cellStyle name="Encabezado 4 5 5" xfId="1315"/>
    <cellStyle name="Encabezado 4 5 6" xfId="1316"/>
    <cellStyle name="Encabezado 4 5 7" xfId="1317"/>
    <cellStyle name="Encabezado 4 5 8" xfId="1318"/>
    <cellStyle name="Encabezado 4 5 9" xfId="1319"/>
    <cellStyle name="Énfasis1 2" xfId="1320"/>
    <cellStyle name="Énfasis1 2 10" xfId="1321"/>
    <cellStyle name="Énfasis1 2 11" xfId="1322"/>
    <cellStyle name="Énfasis1 2 12" xfId="1323"/>
    <cellStyle name="Énfasis1 2 13" xfId="1324"/>
    <cellStyle name="Énfasis1 2 14" xfId="1325"/>
    <cellStyle name="Énfasis1 2 2" xfId="1326"/>
    <cellStyle name="Énfasis1 2 2 2" xfId="1327"/>
    <cellStyle name="Énfasis1 2 2 2 2" xfId="1328"/>
    <cellStyle name="Énfasis1 2 2 2 2 2" xfId="1329"/>
    <cellStyle name="Énfasis1 2 2 3" xfId="1330"/>
    <cellStyle name="Énfasis1 2 3" xfId="1331"/>
    <cellStyle name="Énfasis1 2 4" xfId="1332"/>
    <cellStyle name="Énfasis1 2 5" xfId="1333"/>
    <cellStyle name="Énfasis1 2 6" xfId="1334"/>
    <cellStyle name="Énfasis1 2 7" xfId="1335"/>
    <cellStyle name="Énfasis1 2 8" xfId="1336"/>
    <cellStyle name="Énfasis1 2 9" xfId="1337"/>
    <cellStyle name="Énfasis1 3" xfId="1338"/>
    <cellStyle name="Énfasis1 3 10" xfId="1339"/>
    <cellStyle name="Énfasis1 3 11" xfId="1340"/>
    <cellStyle name="Énfasis1 3 12" xfId="1341"/>
    <cellStyle name="Énfasis1 3 13" xfId="1342"/>
    <cellStyle name="Énfasis1 3 2" xfId="1343"/>
    <cellStyle name="Énfasis1 3 3" xfId="1344"/>
    <cellStyle name="Énfasis1 3 4" xfId="1345"/>
    <cellStyle name="Énfasis1 3 5" xfId="1346"/>
    <cellStyle name="Énfasis1 3 6" xfId="1347"/>
    <cellStyle name="Énfasis1 3 7" xfId="1348"/>
    <cellStyle name="Énfasis1 3 8" xfId="1349"/>
    <cellStyle name="Énfasis1 3 9" xfId="1350"/>
    <cellStyle name="Énfasis1 4" xfId="1351"/>
    <cellStyle name="Énfasis1 4 10" xfId="1352"/>
    <cellStyle name="Énfasis1 4 11" xfId="1353"/>
    <cellStyle name="Énfasis1 4 12" xfId="1354"/>
    <cellStyle name="Énfasis1 4 13" xfId="1355"/>
    <cellStyle name="Énfasis1 4 2" xfId="1356"/>
    <cellStyle name="Énfasis1 4 3" xfId="1357"/>
    <cellStyle name="Énfasis1 4 4" xfId="1358"/>
    <cellStyle name="Énfasis1 4 5" xfId="1359"/>
    <cellStyle name="Énfasis1 4 6" xfId="1360"/>
    <cellStyle name="Énfasis1 4 7" xfId="1361"/>
    <cellStyle name="Énfasis1 4 8" xfId="1362"/>
    <cellStyle name="Énfasis1 4 9" xfId="1363"/>
    <cellStyle name="Énfasis1 5 10" xfId="1364"/>
    <cellStyle name="Énfasis1 5 11" xfId="1365"/>
    <cellStyle name="Énfasis1 5 12" xfId="1366"/>
    <cellStyle name="Énfasis1 5 2" xfId="1367"/>
    <cellStyle name="Énfasis1 5 3" xfId="1368"/>
    <cellStyle name="Énfasis1 5 4" xfId="1369"/>
    <cellStyle name="Énfasis1 5 5" xfId="1370"/>
    <cellStyle name="Énfasis1 5 6" xfId="1371"/>
    <cellStyle name="Énfasis1 5 7" xfId="1372"/>
    <cellStyle name="Énfasis1 5 8" xfId="1373"/>
    <cellStyle name="Énfasis1 5 9" xfId="1374"/>
    <cellStyle name="Énfasis2 2" xfId="1375"/>
    <cellStyle name="Énfasis2 2 10" xfId="1376"/>
    <cellStyle name="Énfasis2 2 11" xfId="1377"/>
    <cellStyle name="Énfasis2 2 12" xfId="1378"/>
    <cellStyle name="Énfasis2 2 13" xfId="1379"/>
    <cellStyle name="Énfasis2 2 14" xfId="1380"/>
    <cellStyle name="Énfasis2 2 2" xfId="1381"/>
    <cellStyle name="Énfasis2 2 2 2" xfId="1382"/>
    <cellStyle name="Énfasis2 2 2 2 2" xfId="1383"/>
    <cellStyle name="Énfasis2 2 2 2 2 2" xfId="1384"/>
    <cellStyle name="Énfasis2 2 2 3" xfId="1385"/>
    <cellStyle name="Énfasis2 2 3" xfId="1386"/>
    <cellStyle name="Énfasis2 2 4" xfId="1387"/>
    <cellStyle name="Énfasis2 2 5" xfId="1388"/>
    <cellStyle name="Énfasis2 2 6" xfId="1389"/>
    <cellStyle name="Énfasis2 2 7" xfId="1390"/>
    <cellStyle name="Énfasis2 2 8" xfId="1391"/>
    <cellStyle name="Énfasis2 2 9" xfId="1392"/>
    <cellStyle name="Énfasis2 3" xfId="1393"/>
    <cellStyle name="Énfasis2 3 10" xfId="1394"/>
    <cellStyle name="Énfasis2 3 11" xfId="1395"/>
    <cellStyle name="Énfasis2 3 12" xfId="1396"/>
    <cellStyle name="Énfasis2 3 13" xfId="1397"/>
    <cellStyle name="Énfasis2 3 2" xfId="1398"/>
    <cellStyle name="Énfasis2 3 3" xfId="1399"/>
    <cellStyle name="Énfasis2 3 4" xfId="1400"/>
    <cellStyle name="Énfasis2 3 5" xfId="1401"/>
    <cellStyle name="Énfasis2 3 6" xfId="1402"/>
    <cellStyle name="Énfasis2 3 7" xfId="1403"/>
    <cellStyle name="Énfasis2 3 8" xfId="1404"/>
    <cellStyle name="Énfasis2 3 9" xfId="1405"/>
    <cellStyle name="Énfasis2 4" xfId="1406"/>
    <cellStyle name="Énfasis2 4 10" xfId="1407"/>
    <cellStyle name="Énfasis2 4 11" xfId="1408"/>
    <cellStyle name="Énfasis2 4 12" xfId="1409"/>
    <cellStyle name="Énfasis2 4 13" xfId="1410"/>
    <cellStyle name="Énfasis2 4 2" xfId="1411"/>
    <cellStyle name="Énfasis2 4 3" xfId="1412"/>
    <cellStyle name="Énfasis2 4 4" xfId="1413"/>
    <cellStyle name="Énfasis2 4 5" xfId="1414"/>
    <cellStyle name="Énfasis2 4 6" xfId="1415"/>
    <cellStyle name="Énfasis2 4 7" xfId="1416"/>
    <cellStyle name="Énfasis2 4 8" xfId="1417"/>
    <cellStyle name="Énfasis2 4 9" xfId="1418"/>
    <cellStyle name="Énfasis2 5 10" xfId="1419"/>
    <cellStyle name="Énfasis2 5 11" xfId="1420"/>
    <cellStyle name="Énfasis2 5 12" xfId="1421"/>
    <cellStyle name="Énfasis2 5 2" xfId="1422"/>
    <cellStyle name="Énfasis2 5 3" xfId="1423"/>
    <cellStyle name="Énfasis2 5 4" xfId="1424"/>
    <cellStyle name="Énfasis2 5 5" xfId="1425"/>
    <cellStyle name="Énfasis2 5 6" xfId="1426"/>
    <cellStyle name="Énfasis2 5 7" xfId="1427"/>
    <cellStyle name="Énfasis2 5 8" xfId="1428"/>
    <cellStyle name="Énfasis2 5 9" xfId="1429"/>
    <cellStyle name="Énfasis3 2" xfId="1430"/>
    <cellStyle name="Énfasis3 2 10" xfId="1431"/>
    <cellStyle name="Énfasis3 2 11" xfId="1432"/>
    <cellStyle name="Énfasis3 2 12" xfId="1433"/>
    <cellStyle name="Énfasis3 2 13" xfId="1434"/>
    <cellStyle name="Énfasis3 2 14" xfId="1435"/>
    <cellStyle name="Énfasis3 2 2" xfId="1436"/>
    <cellStyle name="Énfasis3 2 2 2" xfId="1437"/>
    <cellStyle name="Énfasis3 2 2 2 2" xfId="1438"/>
    <cellStyle name="Énfasis3 2 2 2 2 2" xfId="1439"/>
    <cellStyle name="Énfasis3 2 2 3" xfId="1440"/>
    <cellStyle name="Énfasis3 2 3" xfId="1441"/>
    <cellStyle name="Énfasis3 2 4" xfId="1442"/>
    <cellStyle name="Énfasis3 2 5" xfId="1443"/>
    <cellStyle name="Énfasis3 2 6" xfId="1444"/>
    <cellStyle name="Énfasis3 2 7" xfId="1445"/>
    <cellStyle name="Énfasis3 2 8" xfId="1446"/>
    <cellStyle name="Énfasis3 2 9" xfId="1447"/>
    <cellStyle name="Énfasis3 3" xfId="1448"/>
    <cellStyle name="Énfasis3 3 10" xfId="1449"/>
    <cellStyle name="Énfasis3 3 11" xfId="1450"/>
    <cellStyle name="Énfasis3 3 12" xfId="1451"/>
    <cellStyle name="Énfasis3 3 13" xfId="1452"/>
    <cellStyle name="Énfasis3 3 2" xfId="1453"/>
    <cellStyle name="Énfasis3 3 3" xfId="1454"/>
    <cellStyle name="Énfasis3 3 4" xfId="1455"/>
    <cellStyle name="Énfasis3 3 5" xfId="1456"/>
    <cellStyle name="Énfasis3 3 6" xfId="1457"/>
    <cellStyle name="Énfasis3 3 7" xfId="1458"/>
    <cellStyle name="Énfasis3 3 8" xfId="1459"/>
    <cellStyle name="Énfasis3 3 9" xfId="1460"/>
    <cellStyle name="Énfasis3 4" xfId="1461"/>
    <cellStyle name="Énfasis3 4 10" xfId="1462"/>
    <cellStyle name="Énfasis3 4 11" xfId="1463"/>
    <cellStyle name="Énfasis3 4 12" xfId="1464"/>
    <cellStyle name="Énfasis3 4 13" xfId="1465"/>
    <cellStyle name="Énfasis3 4 2" xfId="1466"/>
    <cellStyle name="Énfasis3 4 3" xfId="1467"/>
    <cellStyle name="Énfasis3 4 4" xfId="1468"/>
    <cellStyle name="Énfasis3 4 5" xfId="1469"/>
    <cellStyle name="Énfasis3 4 6" xfId="1470"/>
    <cellStyle name="Énfasis3 4 7" xfId="1471"/>
    <cellStyle name="Énfasis3 4 8" xfId="1472"/>
    <cellStyle name="Énfasis3 4 9" xfId="1473"/>
    <cellStyle name="Énfasis3 5 10" xfId="1474"/>
    <cellStyle name="Énfasis3 5 11" xfId="1475"/>
    <cellStyle name="Énfasis3 5 12" xfId="1476"/>
    <cellStyle name="Énfasis3 5 2" xfId="1477"/>
    <cellStyle name="Énfasis3 5 3" xfId="1478"/>
    <cellStyle name="Énfasis3 5 4" xfId="1479"/>
    <cellStyle name="Énfasis3 5 5" xfId="1480"/>
    <cellStyle name="Énfasis3 5 6" xfId="1481"/>
    <cellStyle name="Énfasis3 5 7" xfId="1482"/>
    <cellStyle name="Énfasis3 5 8" xfId="1483"/>
    <cellStyle name="Énfasis3 5 9" xfId="1484"/>
    <cellStyle name="Énfasis4 2" xfId="1485"/>
    <cellStyle name="Énfasis4 2 10" xfId="1486"/>
    <cellStyle name="Énfasis4 2 11" xfId="1487"/>
    <cellStyle name="Énfasis4 2 12" xfId="1488"/>
    <cellStyle name="Énfasis4 2 13" xfId="1489"/>
    <cellStyle name="Énfasis4 2 14" xfId="1490"/>
    <cellStyle name="Énfasis4 2 2" xfId="1491"/>
    <cellStyle name="Énfasis4 2 2 2" xfId="1492"/>
    <cellStyle name="Énfasis4 2 2 2 2" xfId="1493"/>
    <cellStyle name="Énfasis4 2 2 2 2 2" xfId="1494"/>
    <cellStyle name="Énfasis4 2 2 3" xfId="1495"/>
    <cellStyle name="Énfasis4 2 3" xfId="1496"/>
    <cellStyle name="Énfasis4 2 4" xfId="1497"/>
    <cellStyle name="Énfasis4 2 5" xfId="1498"/>
    <cellStyle name="Énfasis4 2 6" xfId="1499"/>
    <cellStyle name="Énfasis4 2 7" xfId="1500"/>
    <cellStyle name="Énfasis4 2 8" xfId="1501"/>
    <cellStyle name="Énfasis4 2 9" xfId="1502"/>
    <cellStyle name="Énfasis4 3" xfId="1503"/>
    <cellStyle name="Énfasis4 3 10" xfId="1504"/>
    <cellStyle name="Énfasis4 3 11" xfId="1505"/>
    <cellStyle name="Énfasis4 3 12" xfId="1506"/>
    <cellStyle name="Énfasis4 3 13" xfId="1507"/>
    <cellStyle name="Énfasis4 3 2" xfId="1508"/>
    <cellStyle name="Énfasis4 3 3" xfId="1509"/>
    <cellStyle name="Énfasis4 3 4" xfId="1510"/>
    <cellStyle name="Énfasis4 3 5" xfId="1511"/>
    <cellStyle name="Énfasis4 3 6" xfId="1512"/>
    <cellStyle name="Énfasis4 3 7" xfId="1513"/>
    <cellStyle name="Énfasis4 3 8" xfId="1514"/>
    <cellStyle name="Énfasis4 3 9" xfId="1515"/>
    <cellStyle name="Énfasis4 4" xfId="1516"/>
    <cellStyle name="Énfasis4 4 10" xfId="1517"/>
    <cellStyle name="Énfasis4 4 11" xfId="1518"/>
    <cellStyle name="Énfasis4 4 12" xfId="1519"/>
    <cellStyle name="Énfasis4 4 13" xfId="1520"/>
    <cellStyle name="Énfasis4 4 2" xfId="1521"/>
    <cellStyle name="Énfasis4 4 3" xfId="1522"/>
    <cellStyle name="Énfasis4 4 4" xfId="1523"/>
    <cellStyle name="Énfasis4 4 5" xfId="1524"/>
    <cellStyle name="Énfasis4 4 6" xfId="1525"/>
    <cellStyle name="Énfasis4 4 7" xfId="1526"/>
    <cellStyle name="Énfasis4 4 8" xfId="1527"/>
    <cellStyle name="Énfasis4 4 9" xfId="1528"/>
    <cellStyle name="Énfasis4 5 10" xfId="1529"/>
    <cellStyle name="Énfasis4 5 11" xfId="1530"/>
    <cellStyle name="Énfasis4 5 12" xfId="1531"/>
    <cellStyle name="Énfasis4 5 2" xfId="1532"/>
    <cellStyle name="Énfasis4 5 3" xfId="1533"/>
    <cellStyle name="Énfasis4 5 4" xfId="1534"/>
    <cellStyle name="Énfasis4 5 5" xfId="1535"/>
    <cellStyle name="Énfasis4 5 6" xfId="1536"/>
    <cellStyle name="Énfasis4 5 7" xfId="1537"/>
    <cellStyle name="Énfasis4 5 8" xfId="1538"/>
    <cellStyle name="Énfasis4 5 9" xfId="1539"/>
    <cellStyle name="Énfasis5 2" xfId="1540"/>
    <cellStyle name="Énfasis5 2 10" xfId="1541"/>
    <cellStyle name="Énfasis5 2 11" xfId="1542"/>
    <cellStyle name="Énfasis5 2 12" xfId="1543"/>
    <cellStyle name="Énfasis5 2 13" xfId="1544"/>
    <cellStyle name="Énfasis5 2 14" xfId="1545"/>
    <cellStyle name="Énfasis5 2 2" xfId="1546"/>
    <cellStyle name="Énfasis5 2 2 2" xfId="1547"/>
    <cellStyle name="Énfasis5 2 2 2 2" xfId="1548"/>
    <cellStyle name="Énfasis5 2 2 2 2 2" xfId="1549"/>
    <cellStyle name="Énfasis5 2 2 3" xfId="1550"/>
    <cellStyle name="Énfasis5 2 3" xfId="1551"/>
    <cellStyle name="Énfasis5 2 4" xfId="1552"/>
    <cellStyle name="Énfasis5 2 5" xfId="1553"/>
    <cellStyle name="Énfasis5 2 6" xfId="1554"/>
    <cellStyle name="Énfasis5 2 7" xfId="1555"/>
    <cellStyle name="Énfasis5 2 8" xfId="1556"/>
    <cellStyle name="Énfasis5 2 9" xfId="1557"/>
    <cellStyle name="Énfasis5 3" xfId="1558"/>
    <cellStyle name="Énfasis5 3 10" xfId="1559"/>
    <cellStyle name="Énfasis5 3 11" xfId="1560"/>
    <cellStyle name="Énfasis5 3 12" xfId="1561"/>
    <cellStyle name="Énfasis5 3 13" xfId="1562"/>
    <cellStyle name="Énfasis5 3 2" xfId="1563"/>
    <cellStyle name="Énfasis5 3 3" xfId="1564"/>
    <cellStyle name="Énfasis5 3 4" xfId="1565"/>
    <cellStyle name="Énfasis5 3 5" xfId="1566"/>
    <cellStyle name="Énfasis5 3 6" xfId="1567"/>
    <cellStyle name="Énfasis5 3 7" xfId="1568"/>
    <cellStyle name="Énfasis5 3 8" xfId="1569"/>
    <cellStyle name="Énfasis5 3 9" xfId="1570"/>
    <cellStyle name="Énfasis5 4" xfId="1571"/>
    <cellStyle name="Énfasis5 4 10" xfId="1572"/>
    <cellStyle name="Énfasis5 4 11" xfId="1573"/>
    <cellStyle name="Énfasis5 4 12" xfId="1574"/>
    <cellStyle name="Énfasis5 4 13" xfId="1575"/>
    <cellStyle name="Énfasis5 4 2" xfId="1576"/>
    <cellStyle name="Énfasis5 4 3" xfId="1577"/>
    <cellStyle name="Énfasis5 4 4" xfId="1578"/>
    <cellStyle name="Énfasis5 4 5" xfId="1579"/>
    <cellStyle name="Énfasis5 4 6" xfId="1580"/>
    <cellStyle name="Énfasis5 4 7" xfId="1581"/>
    <cellStyle name="Énfasis5 4 8" xfId="1582"/>
    <cellStyle name="Énfasis5 4 9" xfId="1583"/>
    <cellStyle name="Énfasis5 5 10" xfId="1584"/>
    <cellStyle name="Énfasis5 5 11" xfId="1585"/>
    <cellStyle name="Énfasis5 5 12" xfId="1586"/>
    <cellStyle name="Énfasis5 5 2" xfId="1587"/>
    <cellStyle name="Énfasis5 5 3" xfId="1588"/>
    <cellStyle name="Énfasis5 5 4" xfId="1589"/>
    <cellStyle name="Énfasis5 5 5" xfId="1590"/>
    <cellStyle name="Énfasis5 5 6" xfId="1591"/>
    <cellStyle name="Énfasis5 5 7" xfId="1592"/>
    <cellStyle name="Énfasis5 5 8" xfId="1593"/>
    <cellStyle name="Énfasis5 5 9" xfId="1594"/>
    <cellStyle name="Énfasis6 2" xfId="1595"/>
    <cellStyle name="Énfasis6 2 10" xfId="1596"/>
    <cellStyle name="Énfasis6 2 11" xfId="1597"/>
    <cellStyle name="Énfasis6 2 12" xfId="1598"/>
    <cellStyle name="Énfasis6 2 13" xfId="1599"/>
    <cellStyle name="Énfasis6 2 14" xfId="1600"/>
    <cellStyle name="Énfasis6 2 2" xfId="1601"/>
    <cellStyle name="Énfasis6 2 2 2" xfId="1602"/>
    <cellStyle name="Énfasis6 2 2 2 2" xfId="1603"/>
    <cellStyle name="Énfasis6 2 2 2 2 2" xfId="1604"/>
    <cellStyle name="Énfasis6 2 2 3" xfId="1605"/>
    <cellStyle name="Énfasis6 2 3" xfId="1606"/>
    <cellStyle name="Énfasis6 2 4" xfId="1607"/>
    <cellStyle name="Énfasis6 2 5" xfId="1608"/>
    <cellStyle name="Énfasis6 2 6" xfId="1609"/>
    <cellStyle name="Énfasis6 2 7" xfId="1610"/>
    <cellStyle name="Énfasis6 2 8" xfId="1611"/>
    <cellStyle name="Énfasis6 2 9" xfId="1612"/>
    <cellStyle name="Énfasis6 3" xfId="1613"/>
    <cellStyle name="Énfasis6 3 10" xfId="1614"/>
    <cellStyle name="Énfasis6 3 11" xfId="1615"/>
    <cellStyle name="Énfasis6 3 12" xfId="1616"/>
    <cellStyle name="Énfasis6 3 13" xfId="1617"/>
    <cellStyle name="Énfasis6 3 2" xfId="1618"/>
    <cellStyle name="Énfasis6 3 3" xfId="1619"/>
    <cellStyle name="Énfasis6 3 4" xfId="1620"/>
    <cellStyle name="Énfasis6 3 5" xfId="1621"/>
    <cellStyle name="Énfasis6 3 6" xfId="1622"/>
    <cellStyle name="Énfasis6 3 7" xfId="1623"/>
    <cellStyle name="Énfasis6 3 8" xfId="1624"/>
    <cellStyle name="Énfasis6 3 9" xfId="1625"/>
    <cellStyle name="Énfasis6 4" xfId="1626"/>
    <cellStyle name="Énfasis6 4 10" xfId="1627"/>
    <cellStyle name="Énfasis6 4 11" xfId="1628"/>
    <cellStyle name="Énfasis6 4 12" xfId="1629"/>
    <cellStyle name="Énfasis6 4 13" xfId="1630"/>
    <cellStyle name="Énfasis6 4 2" xfId="1631"/>
    <cellStyle name="Énfasis6 4 3" xfId="1632"/>
    <cellStyle name="Énfasis6 4 4" xfId="1633"/>
    <cellStyle name="Énfasis6 4 5" xfId="1634"/>
    <cellStyle name="Énfasis6 4 6" xfId="1635"/>
    <cellStyle name="Énfasis6 4 7" xfId="1636"/>
    <cellStyle name="Énfasis6 4 8" xfId="1637"/>
    <cellStyle name="Énfasis6 4 9" xfId="1638"/>
    <cellStyle name="Énfasis6 5 10" xfId="1639"/>
    <cellStyle name="Énfasis6 5 11" xfId="1640"/>
    <cellStyle name="Énfasis6 5 12" xfId="1641"/>
    <cellStyle name="Énfasis6 5 2" xfId="1642"/>
    <cellStyle name="Énfasis6 5 3" xfId="1643"/>
    <cellStyle name="Énfasis6 5 4" xfId="1644"/>
    <cellStyle name="Énfasis6 5 5" xfId="1645"/>
    <cellStyle name="Énfasis6 5 6" xfId="1646"/>
    <cellStyle name="Énfasis6 5 7" xfId="1647"/>
    <cellStyle name="Énfasis6 5 8" xfId="1648"/>
    <cellStyle name="Énfasis6 5 9" xfId="1649"/>
    <cellStyle name="Entrada 2" xfId="1650"/>
    <cellStyle name="Entrada 2 10" xfId="1651"/>
    <cellStyle name="Entrada 2 11" xfId="1652"/>
    <cellStyle name="Entrada 2 12" xfId="1653"/>
    <cellStyle name="Entrada 2 13" xfId="1654"/>
    <cellStyle name="Entrada 2 14" xfId="1655"/>
    <cellStyle name="Entrada 2 2" xfId="1656"/>
    <cellStyle name="Entrada 2 2 2" xfId="1657"/>
    <cellStyle name="Entrada 2 2 2 2" xfId="1658"/>
    <cellStyle name="Entrada 2 2 2 2 2" xfId="1659"/>
    <cellStyle name="Entrada 2 2 3" xfId="1660"/>
    <cellStyle name="Entrada 2 3" xfId="1661"/>
    <cellStyle name="Entrada 2 4" xfId="1662"/>
    <cellStyle name="Entrada 2 5" xfId="1663"/>
    <cellStyle name="Entrada 2 6" xfId="1664"/>
    <cellStyle name="Entrada 2 7" xfId="1665"/>
    <cellStyle name="Entrada 2 8" xfId="1666"/>
    <cellStyle name="Entrada 2 9" xfId="1667"/>
    <cellStyle name="Entrada 3" xfId="1668"/>
    <cellStyle name="Entrada 3 10" xfId="1669"/>
    <cellStyle name="Entrada 3 11" xfId="1670"/>
    <cellStyle name="Entrada 3 12" xfId="1671"/>
    <cellStyle name="Entrada 3 13" xfId="1672"/>
    <cellStyle name="Entrada 3 2" xfId="1673"/>
    <cellStyle name="Entrada 3 3" xfId="1674"/>
    <cellStyle name="Entrada 3 4" xfId="1675"/>
    <cellStyle name="Entrada 3 5" xfId="1676"/>
    <cellStyle name="Entrada 3 6" xfId="1677"/>
    <cellStyle name="Entrada 3 7" xfId="1678"/>
    <cellStyle name="Entrada 3 8" xfId="1679"/>
    <cellStyle name="Entrada 3 9" xfId="1680"/>
    <cellStyle name="Entrada 4" xfId="1681"/>
    <cellStyle name="Entrada 4 10" xfId="1682"/>
    <cellStyle name="Entrada 4 11" xfId="1683"/>
    <cellStyle name="Entrada 4 12" xfId="1684"/>
    <cellStyle name="Entrada 4 13" xfId="1685"/>
    <cellStyle name="Entrada 4 2" xfId="1686"/>
    <cellStyle name="Entrada 4 3" xfId="1687"/>
    <cellStyle name="Entrada 4 4" xfId="1688"/>
    <cellStyle name="Entrada 4 5" xfId="1689"/>
    <cellStyle name="Entrada 4 6" xfId="1690"/>
    <cellStyle name="Entrada 4 7" xfId="1691"/>
    <cellStyle name="Entrada 4 8" xfId="1692"/>
    <cellStyle name="Entrada 4 9" xfId="1693"/>
    <cellStyle name="Entrada 5 10" xfId="1694"/>
    <cellStyle name="Entrada 5 11" xfId="1695"/>
    <cellStyle name="Entrada 5 12" xfId="1696"/>
    <cellStyle name="Entrada 5 2" xfId="1697"/>
    <cellStyle name="Entrada 5 3" xfId="1698"/>
    <cellStyle name="Entrada 5 4" xfId="1699"/>
    <cellStyle name="Entrada 5 5" xfId="1700"/>
    <cellStyle name="Entrada 5 6" xfId="1701"/>
    <cellStyle name="Entrada 5 7" xfId="1702"/>
    <cellStyle name="Entrada 5 8" xfId="1703"/>
    <cellStyle name="Entrada 5 9" xfId="1704"/>
    <cellStyle name="Euro" xfId="1705"/>
    <cellStyle name="Euro 10" xfId="1706"/>
    <cellStyle name="Euro 11" xfId="1707"/>
    <cellStyle name="Euro 12" xfId="1708"/>
    <cellStyle name="Euro 13" xfId="1709"/>
    <cellStyle name="Euro 14" xfId="1710"/>
    <cellStyle name="Euro 15" xfId="1711"/>
    <cellStyle name="Euro 16" xfId="1712"/>
    <cellStyle name="Euro 17" xfId="1713"/>
    <cellStyle name="Euro 18" xfId="1714"/>
    <cellStyle name="Euro 19" xfId="1715"/>
    <cellStyle name="Euro 2" xfId="1716"/>
    <cellStyle name="Euro 2 2" xfId="1717"/>
    <cellStyle name="Euro 20" xfId="1718"/>
    <cellStyle name="Euro 21" xfId="1719"/>
    <cellStyle name="Euro 22" xfId="1720"/>
    <cellStyle name="Euro 23" xfId="1721"/>
    <cellStyle name="Euro 24" xfId="1722"/>
    <cellStyle name="Euro 25" xfId="1723"/>
    <cellStyle name="Euro 25 2" xfId="1724"/>
    <cellStyle name="Euro 25 3" xfId="1725"/>
    <cellStyle name="Euro 25 4" xfId="1726"/>
    <cellStyle name="Euro 3" xfId="1727"/>
    <cellStyle name="Euro 3 2" xfId="1728"/>
    <cellStyle name="Euro 4" xfId="1729"/>
    <cellStyle name="Euro 4 2" xfId="1730"/>
    <cellStyle name="Euro 5" xfId="1731"/>
    <cellStyle name="Euro 5 2" xfId="1732"/>
    <cellStyle name="Euro 5 3" xfId="1733"/>
    <cellStyle name="Euro 5 3 2" xfId="1734"/>
    <cellStyle name="Euro 5 3 2 2" xfId="1735"/>
    <cellStyle name="Euro 5 3 2 3" xfId="1736"/>
    <cellStyle name="Euro 5 3 2 4" xfId="1737"/>
    <cellStyle name="Euro 6" xfId="1738"/>
    <cellStyle name="Euro 7" xfId="1739"/>
    <cellStyle name="Euro 7 2" xfId="1740"/>
    <cellStyle name="Euro 7 3" xfId="1741"/>
    <cellStyle name="Euro 8" xfId="1742"/>
    <cellStyle name="Euro 8 2" xfId="1743"/>
    <cellStyle name="Euro 8 2 2" xfId="1744"/>
    <cellStyle name="Euro 8 2 3" xfId="1745"/>
    <cellStyle name="Euro 8 2 4" xfId="1746"/>
    <cellStyle name="Euro 9" xfId="1747"/>
    <cellStyle name="Euro 9 2" xfId="1748"/>
    <cellStyle name="Euro 9 2 2" xfId="1749"/>
    <cellStyle name="Euro 9 2 3" xfId="1750"/>
    <cellStyle name="Euro 9 2 4" xfId="1751"/>
    <cellStyle name="Explanatory Text 2" xfId="1752"/>
    <cellStyle name="Good" xfId="1753"/>
    <cellStyle name="Good 2" xfId="1754"/>
    <cellStyle name="Heading 1 2" xfId="1755"/>
    <cellStyle name="Heading 2 2" xfId="1756"/>
    <cellStyle name="Heading 3 2" xfId="1757"/>
    <cellStyle name="Heading 4 2" xfId="1758"/>
    <cellStyle name="Incorrecto 2" xfId="1759"/>
    <cellStyle name="Incorrecto 2 10" xfId="1760"/>
    <cellStyle name="Incorrecto 2 11" xfId="1761"/>
    <cellStyle name="Incorrecto 2 12" xfId="1762"/>
    <cellStyle name="Incorrecto 2 13" xfId="1763"/>
    <cellStyle name="Incorrecto 2 14" xfId="1764"/>
    <cellStyle name="Incorrecto 2 2" xfId="1765"/>
    <cellStyle name="Incorrecto 2 2 2" xfId="1766"/>
    <cellStyle name="Incorrecto 2 2 2 2" xfId="1767"/>
    <cellStyle name="Incorrecto 2 2 2 2 2" xfId="1768"/>
    <cellStyle name="Incorrecto 2 2 3" xfId="1769"/>
    <cellStyle name="Incorrecto 2 3" xfId="1770"/>
    <cellStyle name="Incorrecto 2 4" xfId="1771"/>
    <cellStyle name="Incorrecto 2 5" xfId="1772"/>
    <cellStyle name="Incorrecto 2 6" xfId="1773"/>
    <cellStyle name="Incorrecto 2 7" xfId="1774"/>
    <cellStyle name="Incorrecto 2 8" xfId="1775"/>
    <cellStyle name="Incorrecto 2 9" xfId="1776"/>
    <cellStyle name="Incorrecto 3" xfId="1777"/>
    <cellStyle name="Incorrecto 3 10" xfId="1778"/>
    <cellStyle name="Incorrecto 3 11" xfId="1779"/>
    <cellStyle name="Incorrecto 3 12" xfId="1780"/>
    <cellStyle name="Incorrecto 3 13" xfId="1781"/>
    <cellStyle name="Incorrecto 3 2" xfId="1782"/>
    <cellStyle name="Incorrecto 3 3" xfId="1783"/>
    <cellStyle name="Incorrecto 3 4" xfId="1784"/>
    <cellStyle name="Incorrecto 3 5" xfId="1785"/>
    <cellStyle name="Incorrecto 3 6" xfId="1786"/>
    <cellStyle name="Incorrecto 3 7" xfId="1787"/>
    <cellStyle name="Incorrecto 3 8" xfId="1788"/>
    <cellStyle name="Incorrecto 3 9" xfId="1789"/>
    <cellStyle name="Incorrecto 4" xfId="1790"/>
    <cellStyle name="Incorrecto 4 10" xfId="1791"/>
    <cellStyle name="Incorrecto 4 11" xfId="1792"/>
    <cellStyle name="Incorrecto 4 12" xfId="1793"/>
    <cellStyle name="Incorrecto 4 13" xfId="1794"/>
    <cellStyle name="Incorrecto 4 2" xfId="1795"/>
    <cellStyle name="Incorrecto 4 3" xfId="1796"/>
    <cellStyle name="Incorrecto 4 4" xfId="1797"/>
    <cellStyle name="Incorrecto 4 5" xfId="1798"/>
    <cellStyle name="Incorrecto 4 6" xfId="1799"/>
    <cellStyle name="Incorrecto 4 7" xfId="1800"/>
    <cellStyle name="Incorrecto 4 8" xfId="1801"/>
    <cellStyle name="Incorrecto 4 9" xfId="1802"/>
    <cellStyle name="Incorrecto 5 10" xfId="1803"/>
    <cellStyle name="Incorrecto 5 11" xfId="1804"/>
    <cellStyle name="Incorrecto 5 12" xfId="1805"/>
    <cellStyle name="Incorrecto 5 2" xfId="1806"/>
    <cellStyle name="Incorrecto 5 3" xfId="1807"/>
    <cellStyle name="Incorrecto 5 4" xfId="1808"/>
    <cellStyle name="Incorrecto 5 5" xfId="1809"/>
    <cellStyle name="Incorrecto 5 6" xfId="1810"/>
    <cellStyle name="Incorrecto 5 7" xfId="1811"/>
    <cellStyle name="Incorrecto 5 8" xfId="1812"/>
    <cellStyle name="Incorrecto 5 9" xfId="1813"/>
    <cellStyle name="Input 2" xfId="1814"/>
    <cellStyle name="Linea horizontal" xfId="1815"/>
    <cellStyle name="Linked Cell 2" xfId="1816"/>
    <cellStyle name="Millares" xfId="1" builtinId="3"/>
    <cellStyle name="Millares [0] 10" xfId="1817"/>
    <cellStyle name="Millares [0] 10 2" xfId="1818"/>
    <cellStyle name="Millares [0] 11" xfId="1819"/>
    <cellStyle name="Millares [0] 11 2" xfId="1820"/>
    <cellStyle name="Millares [0] 12" xfId="1821"/>
    <cellStyle name="Millares [0] 12 2" xfId="1822"/>
    <cellStyle name="Millares [0] 13" xfId="1823"/>
    <cellStyle name="Millares [0] 13 2" xfId="1824"/>
    <cellStyle name="Millares [0] 14" xfId="1825"/>
    <cellStyle name="Millares [0] 14 2" xfId="1826"/>
    <cellStyle name="Millares [0] 15" xfId="1827"/>
    <cellStyle name="Millares [0] 15 2" xfId="1828"/>
    <cellStyle name="Millares [0] 16" xfId="1829"/>
    <cellStyle name="Millares [0] 16 2" xfId="1830"/>
    <cellStyle name="Millares [0] 17" xfId="1831"/>
    <cellStyle name="Millares [0] 17 2" xfId="1832"/>
    <cellStyle name="Millares [0] 18" xfId="1833"/>
    <cellStyle name="Millares [0] 18 2" xfId="1834"/>
    <cellStyle name="Millares [0] 2" xfId="1835"/>
    <cellStyle name="Millares [0] 2 2" xfId="1836"/>
    <cellStyle name="Millares [0] 3" xfId="1837"/>
    <cellStyle name="Millares [0] 3 2" xfId="1838"/>
    <cellStyle name="Millares [0] 4" xfId="1839"/>
    <cellStyle name="Millares [0] 4 2" xfId="1840"/>
    <cellStyle name="Millares [0] 5" xfId="1841"/>
    <cellStyle name="Millares [0] 5 2" xfId="1842"/>
    <cellStyle name="Millares [0] 6" xfId="1843"/>
    <cellStyle name="Millares [0] 6 2" xfId="1844"/>
    <cellStyle name="Millares [0] 7" xfId="1845"/>
    <cellStyle name="Millares [0] 7 2" xfId="1846"/>
    <cellStyle name="Millares [0] 8" xfId="1847"/>
    <cellStyle name="Millares [0] 8 2" xfId="1848"/>
    <cellStyle name="Millares [0] 9" xfId="1849"/>
    <cellStyle name="Millares [0] 9 2" xfId="1850"/>
    <cellStyle name="Millares 10" xfId="1851"/>
    <cellStyle name="Millares 10 2" xfId="1852"/>
    <cellStyle name="Millares 11" xfId="1853"/>
    <cellStyle name="Millares 11 2" xfId="1854"/>
    <cellStyle name="Millares 12" xfId="1855"/>
    <cellStyle name="Millares 12 2" xfId="1856"/>
    <cellStyle name="Millares 13" xfId="1857"/>
    <cellStyle name="Millares 14" xfId="1858"/>
    <cellStyle name="Millares 15" xfId="1859"/>
    <cellStyle name="Millares 16" xfId="1860"/>
    <cellStyle name="Millares 17" xfId="1861"/>
    <cellStyle name="Millares 18" xfId="1862"/>
    <cellStyle name="Millares 19" xfId="1863"/>
    <cellStyle name="Millares 2" xfId="1864"/>
    <cellStyle name="Millares 2 10" xfId="1865"/>
    <cellStyle name="Millares 2 10 2" xfId="1866"/>
    <cellStyle name="Millares 2 10 2 2" xfId="1867"/>
    <cellStyle name="Millares 2 10 3" xfId="1868"/>
    <cellStyle name="Millares 2 10 3 2" xfId="1869"/>
    <cellStyle name="Millares 2 10 4" xfId="1870"/>
    <cellStyle name="Millares 2 10 4 2" xfId="1871"/>
    <cellStyle name="Millares 2 10 5" xfId="1872"/>
    <cellStyle name="Millares 2 11" xfId="1873"/>
    <cellStyle name="Millares 2 11 2" xfId="1874"/>
    <cellStyle name="Millares 2 12" xfId="1875"/>
    <cellStyle name="Millares 2 12 2" xfId="1876"/>
    <cellStyle name="Millares 2 13" xfId="1877"/>
    <cellStyle name="Millares 2 13 2" xfId="1878"/>
    <cellStyle name="Millares 2 14" xfId="1879"/>
    <cellStyle name="Millares 2 14 2" xfId="1880"/>
    <cellStyle name="Millares 2 15" xfId="1881"/>
    <cellStyle name="Millares 2 15 2" xfId="1882"/>
    <cellStyle name="Millares 2 16" xfId="1883"/>
    <cellStyle name="Millares 2 16 2" xfId="1884"/>
    <cellStyle name="Millares 2 17" xfId="1885"/>
    <cellStyle name="Millares 2 17 2" xfId="1886"/>
    <cellStyle name="Millares 2 18" xfId="1887"/>
    <cellStyle name="Millares 2 2" xfId="1888"/>
    <cellStyle name="Millares 2 2 10" xfId="1889"/>
    <cellStyle name="Millares 2 2 10 2" xfId="1890"/>
    <cellStyle name="Millares 2 2 11" xfId="1891"/>
    <cellStyle name="Millares 2 2 11 2" xfId="1892"/>
    <cellStyle name="Millares 2 2 12" xfId="1893"/>
    <cellStyle name="Millares 2 2 12 2" xfId="1894"/>
    <cellStyle name="Millares 2 2 13" xfId="1895"/>
    <cellStyle name="Millares 2 2 13 2" xfId="1896"/>
    <cellStyle name="Millares 2 2 14" xfId="1897"/>
    <cellStyle name="Millares 2 2 2" xfId="1898"/>
    <cellStyle name="Millares 2 2 2 2" xfId="1899"/>
    <cellStyle name="Millares 2 2 2 2 2" xfId="1900"/>
    <cellStyle name="Millares 2 2 3" xfId="1901"/>
    <cellStyle name="Millares 2 2 3 2" xfId="1902"/>
    <cellStyle name="Millares 2 2 4" xfId="1903"/>
    <cellStyle name="Millares 2 2 4 2" xfId="1904"/>
    <cellStyle name="Millares 2 2 5" xfId="1905"/>
    <cellStyle name="Millares 2 2 5 2" xfId="1906"/>
    <cellStyle name="Millares 2 2 6" xfId="1907"/>
    <cellStyle name="Millares 2 2 6 2" xfId="1908"/>
    <cellStyle name="Millares 2 2 7" xfId="1909"/>
    <cellStyle name="Millares 2 2 7 2" xfId="1910"/>
    <cellStyle name="Millares 2 2 8" xfId="1911"/>
    <cellStyle name="Millares 2 2 8 2" xfId="1912"/>
    <cellStyle name="Millares 2 2 9" xfId="1913"/>
    <cellStyle name="Millares 2 2 9 2" xfId="1914"/>
    <cellStyle name="Millares 2 3" xfId="1915"/>
    <cellStyle name="Millares 2 3 2" xfId="1916"/>
    <cellStyle name="Millares 2 4" xfId="1917"/>
    <cellStyle name="Millares 2 4 2" xfId="1918"/>
    <cellStyle name="Millares 2 5" xfId="1919"/>
    <cellStyle name="Millares 2 5 2" xfId="1920"/>
    <cellStyle name="Millares 2 6" xfId="1921"/>
    <cellStyle name="Millares 2 6 2" xfId="1922"/>
    <cellStyle name="Millares 2 7" xfId="1923"/>
    <cellStyle name="Millares 2 7 2" xfId="1924"/>
    <cellStyle name="Millares 2 8" xfId="1925"/>
    <cellStyle name="Millares 2 8 2" xfId="1926"/>
    <cellStyle name="Millares 2 9" xfId="1927"/>
    <cellStyle name="Millares 2 9 2" xfId="1928"/>
    <cellStyle name="Millares 2 9 2 2" xfId="1929"/>
    <cellStyle name="Millares 2 9 3" xfId="1930"/>
    <cellStyle name="Millares 20" xfId="1931"/>
    <cellStyle name="Millares 21" xfId="1932"/>
    <cellStyle name="Millares 22" xfId="1933"/>
    <cellStyle name="Millares 23" xfId="1934"/>
    <cellStyle name="Millares 24" xfId="1935"/>
    <cellStyle name="Millares 25" xfId="1936"/>
    <cellStyle name="Millares 26" xfId="1937"/>
    <cellStyle name="Millares 27" xfId="1938"/>
    <cellStyle name="Millares 28" xfId="1939"/>
    <cellStyle name="Millares 29" xfId="1940"/>
    <cellStyle name="Millares 3" xfId="1941"/>
    <cellStyle name="Millares 3 2" xfId="1942"/>
    <cellStyle name="Millares 3 2 2" xfId="1943"/>
    <cellStyle name="Millares 3 2 2 2" xfId="1944"/>
    <cellStyle name="Millares 3 2 2 2 2" xfId="1945"/>
    <cellStyle name="Millares 3 2 2 3" xfId="1946"/>
    <cellStyle name="Millares 3 2 2 3 2" xfId="1947"/>
    <cellStyle name="Millares 3 2 2 4" xfId="1948"/>
    <cellStyle name="Millares 3 2 2 4 2" xfId="1949"/>
    <cellStyle name="Millares 3 2 2 5" xfId="1950"/>
    <cellStyle name="Millares 3 2 3" xfId="1951"/>
    <cellStyle name="Millares 3 2 3 2" xfId="1952"/>
    <cellStyle name="Millares 3 2 3 2 2" xfId="1953"/>
    <cellStyle name="Millares 3 2 3 3" xfId="1954"/>
    <cellStyle name="Millares 3 2 3 3 2" xfId="1955"/>
    <cellStyle name="Millares 3 2 3 4" xfId="1956"/>
    <cellStyle name="Millares 3 2 4" xfId="1957"/>
    <cellStyle name="Millares 3 2 4 2" xfId="1958"/>
    <cellStyle name="Millares 3 3" xfId="1959"/>
    <cellStyle name="Millares 3 3 2" xfId="1960"/>
    <cellStyle name="Millares 3 3 2 2" xfId="1961"/>
    <cellStyle name="Millares 3 3 2 2 2" xfId="1962"/>
    <cellStyle name="Millares 3 3 2 3" xfId="1963"/>
    <cellStyle name="Millares 3 3 2 3 2" xfId="1964"/>
    <cellStyle name="Millares 3 3 2 4" xfId="1965"/>
    <cellStyle name="Millares 3 3 3" xfId="1966"/>
    <cellStyle name="Millares 3 3 3 2" xfId="1967"/>
    <cellStyle name="Millares 3 4" xfId="1968"/>
    <cellStyle name="Millares 3 4 2" xfId="1969"/>
    <cellStyle name="Millares 3 4 2 2" xfId="1970"/>
    <cellStyle name="Millares 3 4 3" xfId="1971"/>
    <cellStyle name="Millares 3 5" xfId="1972"/>
    <cellStyle name="Millares 3 5 2" xfId="1973"/>
    <cellStyle name="Millares 3 6" xfId="1974"/>
    <cellStyle name="Millares 3 6 2" xfId="1975"/>
    <cellStyle name="Millares 3 6 2 2" xfId="1976"/>
    <cellStyle name="Millares 3 6 3" xfId="1977"/>
    <cellStyle name="Millares 3 6 3 2" xfId="1978"/>
    <cellStyle name="Millares 3 6 4" xfId="1979"/>
    <cellStyle name="Millares 3 7" xfId="1980"/>
    <cellStyle name="Millares 3 7 2" xfId="1981"/>
    <cellStyle name="Millares 3 8" xfId="1982"/>
    <cellStyle name="Millares 3 8 2" xfId="1983"/>
    <cellStyle name="Millares 3 9" xfId="1984"/>
    <cellStyle name="Millares 30" xfId="1985"/>
    <cellStyle name="Millares 31" xfId="1986"/>
    <cellStyle name="Millares 32" xfId="1987"/>
    <cellStyle name="Millares 33" xfId="1988"/>
    <cellStyle name="Millares 34" xfId="1989"/>
    <cellStyle name="Millares 34 2" xfId="1990"/>
    <cellStyle name="Millares 35" xfId="1991"/>
    <cellStyle name="Millares 35 2" xfId="1992"/>
    <cellStyle name="Millares 36" xfId="1993"/>
    <cellStyle name="Millares 36 2" xfId="1994"/>
    <cellStyle name="Millares 37" xfId="1995"/>
    <cellStyle name="Millares 37 2" xfId="1996"/>
    <cellStyle name="Millares 38" xfId="1997"/>
    <cellStyle name="Millares 38 2" xfId="1998"/>
    <cellStyle name="Millares 39" xfId="1999"/>
    <cellStyle name="Millares 39 2" xfId="2000"/>
    <cellStyle name="Millares 4" xfId="2001"/>
    <cellStyle name="Millares 4 10" xfId="2002"/>
    <cellStyle name="Millares 4 10 2" xfId="2003"/>
    <cellStyle name="Millares 4 11" xfId="2004"/>
    <cellStyle name="Millares 4 11 2" xfId="2005"/>
    <cellStyle name="Millares 4 12" xfId="2006"/>
    <cellStyle name="Millares 4 12 2" xfId="2007"/>
    <cellStyle name="Millares 4 13" xfId="2008"/>
    <cellStyle name="Millares 4 13 2" xfId="2009"/>
    <cellStyle name="Millares 4 2" xfId="2010"/>
    <cellStyle name="Millares 4 2 2" xfId="2011"/>
    <cellStyle name="Millares 4 2 2 2" xfId="2012"/>
    <cellStyle name="Millares 4 2 3" xfId="2013"/>
    <cellStyle name="Millares 4 2 3 2" xfId="2014"/>
    <cellStyle name="Millares 4 2 4" xfId="2015"/>
    <cellStyle name="Millares 4 2 4 2" xfId="2016"/>
    <cellStyle name="Millares 4 2 5" xfId="2017"/>
    <cellStyle name="Millares 4 3" xfId="2018"/>
    <cellStyle name="Millares 4 3 2" xfId="2019"/>
    <cellStyle name="Millares 4 3 2 2" xfId="2020"/>
    <cellStyle name="Millares 4 3 3" xfId="2021"/>
    <cellStyle name="Millares 4 3 3 2" xfId="2022"/>
    <cellStyle name="Millares 4 3 4" xfId="2023"/>
    <cellStyle name="Millares 4 4" xfId="2024"/>
    <cellStyle name="Millares 4 4 2" xfId="2025"/>
    <cellStyle name="Millares 4 5" xfId="2026"/>
    <cellStyle name="Millares 4 5 2" xfId="2027"/>
    <cellStyle name="Millares 4 6" xfId="2028"/>
    <cellStyle name="Millares 4 6 2" xfId="2029"/>
    <cellStyle name="Millares 4 7" xfId="2030"/>
    <cellStyle name="Millares 4 7 2" xfId="2031"/>
    <cellStyle name="Millares 4 8" xfId="2032"/>
    <cellStyle name="Millares 4 8 2" xfId="2033"/>
    <cellStyle name="Millares 4 9" xfId="2034"/>
    <cellStyle name="Millares 4 9 2" xfId="2035"/>
    <cellStyle name="Millares 40" xfId="2036"/>
    <cellStyle name="Millares 40 2" xfId="2037"/>
    <cellStyle name="Millares 41" xfId="2038"/>
    <cellStyle name="Millares 41 2" xfId="2039"/>
    <cellStyle name="Millares 42" xfId="2040"/>
    <cellStyle name="Millares 42 2" xfId="2041"/>
    <cellStyle name="Millares 43" xfId="2042"/>
    <cellStyle name="Millares 43 2" xfId="2043"/>
    <cellStyle name="Millares 44" xfId="2044"/>
    <cellStyle name="Millares 44 2" xfId="2045"/>
    <cellStyle name="Millares 45" xfId="2046"/>
    <cellStyle name="Millares 45 2" xfId="2047"/>
    <cellStyle name="Millares 46" xfId="2048"/>
    <cellStyle name="Millares 46 2" xfId="2049"/>
    <cellStyle name="Millares 47" xfId="2050"/>
    <cellStyle name="Millares 47 2" xfId="2051"/>
    <cellStyle name="Millares 48" xfId="2052"/>
    <cellStyle name="Millares 5" xfId="2053"/>
    <cellStyle name="Millares 5 10" xfId="2054"/>
    <cellStyle name="Millares 5 10 2" xfId="2055"/>
    <cellStyle name="Millares 5 11" xfId="2056"/>
    <cellStyle name="Millares 5 11 2" xfId="2057"/>
    <cellStyle name="Millares 5 12" xfId="2058"/>
    <cellStyle name="Millares 5 12 2" xfId="2059"/>
    <cellStyle name="Millares 5 2" xfId="2060"/>
    <cellStyle name="Millares 5 2 2" xfId="2061"/>
    <cellStyle name="Millares 5 2 2 2" xfId="2062"/>
    <cellStyle name="Millares 5 3" xfId="2063"/>
    <cellStyle name="Millares 5 3 2" xfId="2064"/>
    <cellStyle name="Millares 5 4" xfId="2065"/>
    <cellStyle name="Millares 5 4 2" xfId="2066"/>
    <cellStyle name="Millares 5 5" xfId="2067"/>
    <cellStyle name="Millares 5 5 2" xfId="2068"/>
    <cellStyle name="Millares 5 6" xfId="2069"/>
    <cellStyle name="Millares 5 6 2" xfId="2070"/>
    <cellStyle name="Millares 5 7" xfId="2071"/>
    <cellStyle name="Millares 5 7 2" xfId="2072"/>
    <cellStyle name="Millares 5 8" xfId="2073"/>
    <cellStyle name="Millares 5 8 2" xfId="2074"/>
    <cellStyle name="Millares 5 9" xfId="2075"/>
    <cellStyle name="Millares 5 9 2" xfId="2076"/>
    <cellStyle name="Millares 6" xfId="2077"/>
    <cellStyle name="Millares 6 2" xfId="2078"/>
    <cellStyle name="Millares 6 2 2" xfId="2079"/>
    <cellStyle name="Millares 6 3" xfId="2080"/>
    <cellStyle name="Millares 6 3 2" xfId="2081"/>
    <cellStyle name="Millares 6 4" xfId="2082"/>
    <cellStyle name="Millares 6 4 2" xfId="2083"/>
    <cellStyle name="Millares 6 5" xfId="2084"/>
    <cellStyle name="Millares 7" xfId="2085"/>
    <cellStyle name="Millares 7 2" xfId="2086"/>
    <cellStyle name="Millares 7 2 2" xfId="2087"/>
    <cellStyle name="Millares 7 3" xfId="2088"/>
    <cellStyle name="Millares 7 3 2" xfId="2089"/>
    <cellStyle name="Millares 7 4" xfId="2090"/>
    <cellStyle name="Millares 7 4 2" xfId="2091"/>
    <cellStyle name="Millares 7 5" xfId="2092"/>
    <cellStyle name="Millares 8" xfId="2093"/>
    <cellStyle name="Millares 8 2" xfId="2094"/>
    <cellStyle name="Millares 8 2 2" xfId="2095"/>
    <cellStyle name="Millares 8 3" xfId="2096"/>
    <cellStyle name="Millares 9" xfId="2097"/>
    <cellStyle name="Millares 9 2" xfId="2098"/>
    <cellStyle name="Millares 9 2 2" xfId="2099"/>
    <cellStyle name="Millares 9 3" xfId="2100"/>
    <cellStyle name="Moneda 10" xfId="2101"/>
    <cellStyle name="Moneda 10 2" xfId="2102"/>
    <cellStyle name="Moneda 11" xfId="2103"/>
    <cellStyle name="Moneda 2" xfId="2104"/>
    <cellStyle name="Moneda 2 2" xfId="2105"/>
    <cellStyle name="Moneda 2 2 2" xfId="2106"/>
    <cellStyle name="Moneda 2 2 2 2" xfId="2107"/>
    <cellStyle name="Moneda 2 2 2 2 2" xfId="2108"/>
    <cellStyle name="Moneda 2 2 2 3" xfId="2109"/>
    <cellStyle name="Moneda 2 2 2 3 2" xfId="2110"/>
    <cellStyle name="Moneda 2 2 2 4" xfId="2111"/>
    <cellStyle name="Moneda 2 2 3" xfId="2112"/>
    <cellStyle name="Moneda 2 2 3 2" xfId="2113"/>
    <cellStyle name="Moneda 2 3" xfId="2114"/>
    <cellStyle name="Moneda 2 3 2" xfId="2115"/>
    <cellStyle name="Moneda 2 3 2 2" xfId="2116"/>
    <cellStyle name="Moneda 2 3 3" xfId="2117"/>
    <cellStyle name="Moneda 2 4" xfId="2118"/>
    <cellStyle name="Moneda 2 4 2" xfId="2119"/>
    <cellStyle name="Moneda 2 5" xfId="2120"/>
    <cellStyle name="Moneda 2 5 2" xfId="2121"/>
    <cellStyle name="Moneda 2 5 2 2" xfId="2122"/>
    <cellStyle name="Moneda 2 5 3" xfId="2123"/>
    <cellStyle name="Moneda 2 5 3 2" xfId="2124"/>
    <cellStyle name="Moneda 2 5 4" xfId="2125"/>
    <cellStyle name="Moneda 2 6" xfId="2126"/>
    <cellStyle name="Moneda 2 6 2" xfId="2127"/>
    <cellStyle name="Moneda 2 7" xfId="2128"/>
    <cellStyle name="Moneda 2 7 2" xfId="2129"/>
    <cellStyle name="Moneda 2 8" xfId="2130"/>
    <cellStyle name="Moneda 3" xfId="2131"/>
    <cellStyle name="Moneda 3 2" xfId="2132"/>
    <cellStyle name="Moneda 3 2 2" xfId="2133"/>
    <cellStyle name="Moneda 3 2 2 2" xfId="2134"/>
    <cellStyle name="Moneda 3 2 2 2 2" xfId="2135"/>
    <cellStyle name="Moneda 3 2 2 3" xfId="2136"/>
    <cellStyle name="Moneda 3 2 2 3 2" xfId="2137"/>
    <cellStyle name="Moneda 3 2 2 4" xfId="2138"/>
    <cellStyle name="Moneda 3 2 2 4 2" xfId="2139"/>
    <cellStyle name="Moneda 3 2 2 5" xfId="2140"/>
    <cellStyle name="Moneda 3 2 3" xfId="2141"/>
    <cellStyle name="Moneda 3 2 3 2" xfId="2142"/>
    <cellStyle name="Moneda 3 2 3 2 2" xfId="2143"/>
    <cellStyle name="Moneda 3 2 3 3" xfId="2144"/>
    <cellStyle name="Moneda 3 2 3 3 2" xfId="2145"/>
    <cellStyle name="Moneda 3 2 3 4" xfId="2146"/>
    <cellStyle name="Moneda 3 2 4" xfId="2147"/>
    <cellStyle name="Moneda 3 2 4 2" xfId="2148"/>
    <cellStyle name="Moneda 3 3" xfId="2149"/>
    <cellStyle name="Moneda 3 3 2" xfId="2150"/>
    <cellStyle name="Moneda 3 3 2 2" xfId="2151"/>
    <cellStyle name="Moneda 3 3 2 2 2" xfId="2152"/>
    <cellStyle name="Moneda 3 3 2 3" xfId="2153"/>
    <cellStyle name="Moneda 3 3 2 3 2" xfId="2154"/>
    <cellStyle name="Moneda 3 3 2 4" xfId="2155"/>
    <cellStyle name="Moneda 3 3 3" xfId="2156"/>
    <cellStyle name="Moneda 3 3 3 2" xfId="2157"/>
    <cellStyle name="Moneda 3 4" xfId="2158"/>
    <cellStyle name="Moneda 3 4 2" xfId="2159"/>
    <cellStyle name="Moneda 3 4 2 2" xfId="2160"/>
    <cellStyle name="Moneda 3 4 3" xfId="2161"/>
    <cellStyle name="Moneda 3 5" xfId="2162"/>
    <cellStyle name="Moneda 3 5 2" xfId="2163"/>
    <cellStyle name="Moneda 3 5 2 2" xfId="2164"/>
    <cellStyle name="Moneda 3 5 3" xfId="2165"/>
    <cellStyle name="Moneda 3 5 3 2" xfId="2166"/>
    <cellStyle name="Moneda 3 5 4" xfId="2167"/>
    <cellStyle name="Moneda 3 6" xfId="2168"/>
    <cellStyle name="Moneda 3 6 2" xfId="2169"/>
    <cellStyle name="Moneda 3 7" xfId="2170"/>
    <cellStyle name="Moneda 3 7 2" xfId="2171"/>
    <cellStyle name="Moneda 4" xfId="2172"/>
    <cellStyle name="Moneda 4 2" xfId="2173"/>
    <cellStyle name="Moneda 4 2 2" xfId="2174"/>
    <cellStyle name="Moneda 4 2 2 2" xfId="2175"/>
    <cellStyle name="Moneda 4 2 3" xfId="2176"/>
    <cellStyle name="Moneda 4 2 3 2" xfId="2177"/>
    <cellStyle name="Moneda 4 2 4" xfId="2178"/>
    <cellStyle name="Moneda 4 2 4 2" xfId="2179"/>
    <cellStyle name="Moneda 4 2 5" xfId="2180"/>
    <cellStyle name="Moneda 4 3" xfId="2181"/>
    <cellStyle name="Moneda 4 3 2" xfId="2182"/>
    <cellStyle name="Moneda 4 3 2 2" xfId="2183"/>
    <cellStyle name="Moneda 4 3 3" xfId="2184"/>
    <cellStyle name="Moneda 4 3 3 2" xfId="2185"/>
    <cellStyle name="Moneda 4 3 4" xfId="2186"/>
    <cellStyle name="Moneda 4 4" xfId="2187"/>
    <cellStyle name="Moneda 4 4 2" xfId="2188"/>
    <cellStyle name="Moneda 5" xfId="2189"/>
    <cellStyle name="Moneda 5 2" xfId="2190"/>
    <cellStyle name="Moneda 5 2 2" xfId="2191"/>
    <cellStyle name="Moneda 5 2 2 2" xfId="2192"/>
    <cellStyle name="Moneda 5 2 3" xfId="2193"/>
    <cellStyle name="Moneda 6" xfId="2194"/>
    <cellStyle name="Moneda 6 2" xfId="2195"/>
    <cellStyle name="Moneda 6 2 2" xfId="2196"/>
    <cellStyle name="Moneda 6 3" xfId="2197"/>
    <cellStyle name="Moneda 6 3 2" xfId="2198"/>
    <cellStyle name="Moneda 6 4" xfId="2199"/>
    <cellStyle name="Moneda 6 4 2" xfId="2200"/>
    <cellStyle name="Moneda 6 5" xfId="2201"/>
    <cellStyle name="Moneda 7" xfId="2202"/>
    <cellStyle name="Moneda 7 2" xfId="2203"/>
    <cellStyle name="Moneda 7 2 2" xfId="2204"/>
    <cellStyle name="Moneda 7 3" xfId="2205"/>
    <cellStyle name="Moneda 7 3 2" xfId="2206"/>
    <cellStyle name="Moneda 7 4" xfId="2207"/>
    <cellStyle name="Moneda 7 4 2" xfId="2208"/>
    <cellStyle name="Moneda 7 5" xfId="2209"/>
    <cellStyle name="Moneda 8" xfId="2210"/>
    <cellStyle name="Moneda 8 2" xfId="2211"/>
    <cellStyle name="Moneda 8 2 2" xfId="2212"/>
    <cellStyle name="Moneda 8 3" xfId="2213"/>
    <cellStyle name="Moneda 9" xfId="2214"/>
    <cellStyle name="Moneda 9 2" xfId="2215"/>
    <cellStyle name="Moneda 9 2 2" xfId="2216"/>
    <cellStyle name="Moneda 9 3" xfId="2217"/>
    <cellStyle name="Neutral 2" xfId="2218"/>
    <cellStyle name="Neutral 2 10" xfId="2219"/>
    <cellStyle name="Neutral 2 11" xfId="2220"/>
    <cellStyle name="Neutral 2 12" xfId="2221"/>
    <cellStyle name="Neutral 2 13" xfId="2222"/>
    <cellStyle name="Neutral 2 14" xfId="2223"/>
    <cellStyle name="Neutral 2 2" xfId="2224"/>
    <cellStyle name="Neutral 2 2 2" xfId="2225"/>
    <cellStyle name="Neutral 2 2 2 2" xfId="2226"/>
    <cellStyle name="Neutral 2 3" xfId="2227"/>
    <cellStyle name="Neutral 2 4" xfId="2228"/>
    <cellStyle name="Neutral 2 5" xfId="2229"/>
    <cellStyle name="Neutral 2 6" xfId="2230"/>
    <cellStyle name="Neutral 2 7" xfId="2231"/>
    <cellStyle name="Neutral 2 8" xfId="2232"/>
    <cellStyle name="Neutral 2 9" xfId="2233"/>
    <cellStyle name="Neutral 3" xfId="2234"/>
    <cellStyle name="Neutral 3 10" xfId="2235"/>
    <cellStyle name="Neutral 3 11" xfId="2236"/>
    <cellStyle name="Neutral 3 12" xfId="2237"/>
    <cellStyle name="Neutral 3 13" xfId="2238"/>
    <cellStyle name="Neutral 3 2" xfId="2239"/>
    <cellStyle name="Neutral 3 3" xfId="2240"/>
    <cellStyle name="Neutral 3 4" xfId="2241"/>
    <cellStyle name="Neutral 3 5" xfId="2242"/>
    <cellStyle name="Neutral 3 6" xfId="2243"/>
    <cellStyle name="Neutral 3 7" xfId="2244"/>
    <cellStyle name="Neutral 3 8" xfId="2245"/>
    <cellStyle name="Neutral 3 9" xfId="2246"/>
    <cellStyle name="Neutral 4" xfId="2247"/>
    <cellStyle name="Neutral 4 10" xfId="2248"/>
    <cellStyle name="Neutral 4 11" xfId="2249"/>
    <cellStyle name="Neutral 4 12" xfId="2250"/>
    <cellStyle name="Neutral 4 13" xfId="2251"/>
    <cellStyle name="Neutral 4 2" xfId="2252"/>
    <cellStyle name="Neutral 4 3" xfId="2253"/>
    <cellStyle name="Neutral 4 4" xfId="2254"/>
    <cellStyle name="Neutral 4 5" xfId="2255"/>
    <cellStyle name="Neutral 4 6" xfId="2256"/>
    <cellStyle name="Neutral 4 7" xfId="2257"/>
    <cellStyle name="Neutral 4 8" xfId="2258"/>
    <cellStyle name="Neutral 4 9" xfId="2259"/>
    <cellStyle name="Neutral 5 10" xfId="2260"/>
    <cellStyle name="Neutral 5 11" xfId="2261"/>
    <cellStyle name="Neutral 5 12" xfId="2262"/>
    <cellStyle name="Neutral 5 2" xfId="2263"/>
    <cellStyle name="Neutral 5 3" xfId="2264"/>
    <cellStyle name="Neutral 5 4" xfId="2265"/>
    <cellStyle name="Neutral 5 5" xfId="2266"/>
    <cellStyle name="Neutral 5 6" xfId="2267"/>
    <cellStyle name="Neutral 5 7" xfId="2268"/>
    <cellStyle name="Neutral 5 8" xfId="2269"/>
    <cellStyle name="Neutral 5 9" xfId="2270"/>
    <cellStyle name="Normal" xfId="0" builtinId="0"/>
    <cellStyle name="Normal 10" xfId="2271"/>
    <cellStyle name="Normal 10 2" xfId="2272"/>
    <cellStyle name="Normal 11" xfId="2273"/>
    <cellStyle name="Normal 11 2" xfId="2274"/>
    <cellStyle name="Normal 11 3" xfId="2275"/>
    <cellStyle name="Normal 12" xfId="2276"/>
    <cellStyle name="Normal 12 2" xfId="2277"/>
    <cellStyle name="Normal 13" xfId="2278"/>
    <cellStyle name="Normal 14" xfId="2279"/>
    <cellStyle name="Normal 15" xfId="2280"/>
    <cellStyle name="Normal 16" xfId="2281"/>
    <cellStyle name="Normal 16 2" xfId="2282"/>
    <cellStyle name="Normal 17" xfId="2283"/>
    <cellStyle name="Normal 18" xfId="2284"/>
    <cellStyle name="Normal 19" xfId="2285"/>
    <cellStyle name="Normal 2" xfId="2286"/>
    <cellStyle name="Normal 2 10" xfId="2287"/>
    <cellStyle name="Normal 2 11" xfId="2288"/>
    <cellStyle name="Normal 2 12" xfId="2289"/>
    <cellStyle name="Normal 2 13" xfId="2290"/>
    <cellStyle name="Normal 2 14" xfId="2291"/>
    <cellStyle name="Normal 2 15" xfId="2292"/>
    <cellStyle name="Normal 2 16" xfId="2293"/>
    <cellStyle name="Normal 2 17" xfId="2294"/>
    <cellStyle name="Normal 2 18" xfId="2295"/>
    <cellStyle name="Normal 2 19" xfId="2296"/>
    <cellStyle name="Normal 2 2" xfId="2297"/>
    <cellStyle name="Normal 2 2 2" xfId="2298"/>
    <cellStyle name="Normal 2 2 2 2" xfId="2299"/>
    <cellStyle name="Normal 2 2 2 2 2" xfId="2300"/>
    <cellStyle name="Normal 2 2 3" xfId="2301"/>
    <cellStyle name="Normal 2 2 4" xfId="2302"/>
    <cellStyle name="Normal 2 2 5" xfId="2303"/>
    <cellStyle name="Normal 2 2 6" xfId="2304"/>
    <cellStyle name="Normal 2 20" xfId="2305"/>
    <cellStyle name="Normal 2 21" xfId="2306"/>
    <cellStyle name="Normal 2 22" xfId="2307"/>
    <cellStyle name="Normal 2 23" xfId="2308"/>
    <cellStyle name="Normal 2 24" xfId="2309"/>
    <cellStyle name="Normal 2 25" xfId="2310"/>
    <cellStyle name="Normal 2 26" xfId="2311"/>
    <cellStyle name="Normal 2 3" xfId="2312"/>
    <cellStyle name="Normal 2 3 2" xfId="2313"/>
    <cellStyle name="Normal 2 4" xfId="2314"/>
    <cellStyle name="Normal 2 5" xfId="2315"/>
    <cellStyle name="Normal 2 5 10" xfId="2316"/>
    <cellStyle name="Normal 2 5 11" xfId="2317"/>
    <cellStyle name="Normal 2 5 12" xfId="2318"/>
    <cellStyle name="Normal 2 5 13" xfId="2319"/>
    <cellStyle name="Normal 2 5 2" xfId="2320"/>
    <cellStyle name="Normal 2 5 3" xfId="2321"/>
    <cellStyle name="Normal 2 5 4" xfId="2322"/>
    <cellStyle name="Normal 2 5 5" xfId="2323"/>
    <cellStyle name="Normal 2 5 6" xfId="2324"/>
    <cellStyle name="Normal 2 5 7" xfId="2325"/>
    <cellStyle name="Normal 2 5 8" xfId="2326"/>
    <cellStyle name="Normal 2 5 9" xfId="2327"/>
    <cellStyle name="Normal 2 6" xfId="2328"/>
    <cellStyle name="Normal 2 7" xfId="2329"/>
    <cellStyle name="Normal 2 8" xfId="2330"/>
    <cellStyle name="Normal 2 9" xfId="2331"/>
    <cellStyle name="Normal 20" xfId="2332"/>
    <cellStyle name="Normal 21" xfId="2333"/>
    <cellStyle name="Normal 22" xfId="2334"/>
    <cellStyle name="Normal 23" xfId="2335"/>
    <cellStyle name="Normal 24" xfId="2336"/>
    <cellStyle name="Normal 25" xfId="2337"/>
    <cellStyle name="Normal 26" xfId="2338"/>
    <cellStyle name="Normal 27" xfId="2339"/>
    <cellStyle name="Normal 28" xfId="2340"/>
    <cellStyle name="Normal 29" xfId="2341"/>
    <cellStyle name="Normal 3" xfId="2342"/>
    <cellStyle name="Normal 3 2" xfId="2343"/>
    <cellStyle name="Normal 3 2 2" xfId="2344"/>
    <cellStyle name="Normal 3 2 2 2" xfId="2345"/>
    <cellStyle name="Normal 3 2 2 2 2" xfId="2346"/>
    <cellStyle name="Normal 3 3" xfId="2347"/>
    <cellStyle name="Normal 3 3 2" xfId="2348"/>
    <cellStyle name="Normal 3 3 2 2" xfId="2349"/>
    <cellStyle name="Normal 3 4" xfId="2350"/>
    <cellStyle name="Normal 30" xfId="2351"/>
    <cellStyle name="Normal 31" xfId="2352"/>
    <cellStyle name="Normal 31 2" xfId="2353"/>
    <cellStyle name="Normal 32" xfId="2354"/>
    <cellStyle name="Normal 4" xfId="2355"/>
    <cellStyle name="Normal 4 10" xfId="2356"/>
    <cellStyle name="Normal 4 11" xfId="2357"/>
    <cellStyle name="Normal 4 12" xfId="2358"/>
    <cellStyle name="Normal 4 13" xfId="2359"/>
    <cellStyle name="Normal 4 14" xfId="2360"/>
    <cellStyle name="Normal 4 15" xfId="2361"/>
    <cellStyle name="Normal 4 15 2" xfId="2362"/>
    <cellStyle name="Normal 4 2" xfId="2363"/>
    <cellStyle name="Normal 4 2 2" xfId="2364"/>
    <cellStyle name="Normal 4 3" xfId="2365"/>
    <cellStyle name="Normal 4 4" xfId="2366"/>
    <cellStyle name="Normal 4 5" xfId="2367"/>
    <cellStyle name="Normal 4 6" xfId="2368"/>
    <cellStyle name="Normal 4 7" xfId="2369"/>
    <cellStyle name="Normal 4 8" xfId="2370"/>
    <cellStyle name="Normal 4 9" xfId="2371"/>
    <cellStyle name="Normal 5" xfId="2372"/>
    <cellStyle name="Normal 5 10" xfId="2373"/>
    <cellStyle name="Normal 5 11" xfId="2374"/>
    <cellStyle name="Normal 5 12" xfId="2375"/>
    <cellStyle name="Normal 5 13" xfId="2376"/>
    <cellStyle name="Normal 5 14" xfId="2377"/>
    <cellStyle name="Normal 5 2" xfId="2378"/>
    <cellStyle name="Normal 5 2 2" xfId="2379"/>
    <cellStyle name="Normal 5 3" xfId="2380"/>
    <cellStyle name="Normal 5 4" xfId="2381"/>
    <cellStyle name="Normal 5 5" xfId="2382"/>
    <cellStyle name="Normal 5 6" xfId="2383"/>
    <cellStyle name="Normal 5 7" xfId="2384"/>
    <cellStyle name="Normal 5 8" xfId="2385"/>
    <cellStyle name="Normal 5 9" xfId="2386"/>
    <cellStyle name="Normal 6" xfId="2387"/>
    <cellStyle name="Normal 6 2" xfId="2388"/>
    <cellStyle name="Normal 6 2 2" xfId="2389"/>
    <cellStyle name="Normal 7" xfId="2390"/>
    <cellStyle name="Normal 7 2" xfId="2391"/>
    <cellStyle name="Normal 7 3" xfId="2392"/>
    <cellStyle name="Normal 8" xfId="2393"/>
    <cellStyle name="Normal 8 2" xfId="2394"/>
    <cellStyle name="Normal 8 3" xfId="2395"/>
    <cellStyle name="Normal 9" xfId="2396"/>
    <cellStyle name="Notas 2" xfId="2397"/>
    <cellStyle name="Notas 2 10" xfId="2398"/>
    <cellStyle name="Notas 2 11" xfId="2399"/>
    <cellStyle name="Notas 2 12" xfId="2400"/>
    <cellStyle name="Notas 2 13" xfId="2401"/>
    <cellStyle name="Notas 2 14" xfId="2402"/>
    <cellStyle name="Notas 2 15" xfId="2403"/>
    <cellStyle name="Notas 2 2" xfId="2404"/>
    <cellStyle name="Notas 2 2 2" xfId="2405"/>
    <cellStyle name="Notas 2 2 2 2" xfId="2406"/>
    <cellStyle name="Notas 2 3" xfId="2407"/>
    <cellStyle name="Notas 2 4" xfId="2408"/>
    <cellStyle name="Notas 2 5" xfId="2409"/>
    <cellStyle name="Notas 2 6" xfId="2410"/>
    <cellStyle name="Notas 2 7" xfId="2411"/>
    <cellStyle name="Notas 2 8" xfId="2412"/>
    <cellStyle name="Notas 2 9" xfId="2413"/>
    <cellStyle name="Notas 3" xfId="2414"/>
    <cellStyle name="Notas 3 10" xfId="2415"/>
    <cellStyle name="Notas 3 11" xfId="2416"/>
    <cellStyle name="Notas 3 12" xfId="2417"/>
    <cellStyle name="Notas 3 13" xfId="2418"/>
    <cellStyle name="Notas 3 14" xfId="2419"/>
    <cellStyle name="Notas 3 2" xfId="2420"/>
    <cellStyle name="Notas 3 3" xfId="2421"/>
    <cellStyle name="Notas 3 4" xfId="2422"/>
    <cellStyle name="Notas 3 5" xfId="2423"/>
    <cellStyle name="Notas 3 6" xfId="2424"/>
    <cellStyle name="Notas 3 7" xfId="2425"/>
    <cellStyle name="Notas 3 8" xfId="2426"/>
    <cellStyle name="Notas 3 9" xfId="2427"/>
    <cellStyle name="Notas 4" xfId="2428"/>
    <cellStyle name="Notas 4 10" xfId="2429"/>
    <cellStyle name="Notas 4 11" xfId="2430"/>
    <cellStyle name="Notas 4 12" xfId="2431"/>
    <cellStyle name="Notas 4 13" xfId="2432"/>
    <cellStyle name="Notas 4 2" xfId="2433"/>
    <cellStyle name="Notas 4 3" xfId="2434"/>
    <cellStyle name="Notas 4 4" xfId="2435"/>
    <cellStyle name="Notas 4 5" xfId="2436"/>
    <cellStyle name="Notas 4 6" xfId="2437"/>
    <cellStyle name="Notas 4 7" xfId="2438"/>
    <cellStyle name="Notas 4 8" xfId="2439"/>
    <cellStyle name="Notas 4 9" xfId="2440"/>
    <cellStyle name="Notas 5 10" xfId="2441"/>
    <cellStyle name="Notas 5 11" xfId="2442"/>
    <cellStyle name="Notas 5 12" xfId="2443"/>
    <cellStyle name="Notas 5 2" xfId="2444"/>
    <cellStyle name="Notas 5 3" xfId="2445"/>
    <cellStyle name="Notas 5 4" xfId="2446"/>
    <cellStyle name="Notas 5 5" xfId="2447"/>
    <cellStyle name="Notas 5 6" xfId="2448"/>
    <cellStyle name="Notas 5 7" xfId="2449"/>
    <cellStyle name="Notas 5 8" xfId="2450"/>
    <cellStyle name="Notas 5 9" xfId="2451"/>
    <cellStyle name="Note 2" xfId="2452"/>
    <cellStyle name="Output 2" xfId="2453"/>
    <cellStyle name="Pared" xfId="2454"/>
    <cellStyle name="Porcentaje 2" xfId="2455"/>
    <cellStyle name="Porcentaje 3" xfId="2456"/>
    <cellStyle name="Porcentual 2" xfId="2457"/>
    <cellStyle name="Porcentual 2 2" xfId="2458"/>
    <cellStyle name="Porcentual 2 3" xfId="2459"/>
    <cellStyle name="Porcentual 2 4" xfId="2460"/>
    <cellStyle name="Porcentual 3" xfId="2461"/>
    <cellStyle name="Porcentual 3 2" xfId="2462"/>
    <cellStyle name="Porcentual 4" xfId="2463"/>
    <cellStyle name="Porcentual 4 2" xfId="2464"/>
    <cellStyle name="Porcentual 5" xfId="2465"/>
    <cellStyle name="Porcentual 5 2" xfId="2466"/>
    <cellStyle name="Porcentual 5 2 2" xfId="2467"/>
    <cellStyle name="Porcentual 5 2 3" xfId="2468"/>
    <cellStyle name="Porcentual 5 2 4" xfId="2469"/>
    <cellStyle name="Porcentual 6" xfId="2470"/>
    <cellStyle name="Porcentual 7" xfId="2471"/>
    <cellStyle name="Porcentual 7 2" xfId="2472"/>
    <cellStyle name="Porcentual 7 3" xfId="2473"/>
    <cellStyle name="Porcentual 7 4" xfId="2474"/>
    <cellStyle name="Salida 2" xfId="2475"/>
    <cellStyle name="Salida 2 10" xfId="2476"/>
    <cellStyle name="Salida 2 11" xfId="2477"/>
    <cellStyle name="Salida 2 12" xfId="2478"/>
    <cellStyle name="Salida 2 13" xfId="2479"/>
    <cellStyle name="Salida 2 14" xfId="2480"/>
    <cellStyle name="Salida 2 2" xfId="2481"/>
    <cellStyle name="Salida 2 2 2" xfId="2482"/>
    <cellStyle name="Salida 2 2 2 2" xfId="2483"/>
    <cellStyle name="Salida 2 2 2 2 2" xfId="2484"/>
    <cellStyle name="Salida 2 2 3" xfId="2485"/>
    <cellStyle name="Salida 2 3" xfId="2486"/>
    <cellStyle name="Salida 2 4" xfId="2487"/>
    <cellStyle name="Salida 2 5" xfId="2488"/>
    <cellStyle name="Salida 2 6" xfId="2489"/>
    <cellStyle name="Salida 2 7" xfId="2490"/>
    <cellStyle name="Salida 2 8" xfId="2491"/>
    <cellStyle name="Salida 2 9" xfId="2492"/>
    <cellStyle name="Salida 3" xfId="2493"/>
    <cellStyle name="Salida 3 10" xfId="2494"/>
    <cellStyle name="Salida 3 11" xfId="2495"/>
    <cellStyle name="Salida 3 12" xfId="2496"/>
    <cellStyle name="Salida 3 13" xfId="2497"/>
    <cellStyle name="Salida 3 2" xfId="2498"/>
    <cellStyle name="Salida 3 3" xfId="2499"/>
    <cellStyle name="Salida 3 4" xfId="2500"/>
    <cellStyle name="Salida 3 5" xfId="2501"/>
    <cellStyle name="Salida 3 6" xfId="2502"/>
    <cellStyle name="Salida 3 7" xfId="2503"/>
    <cellStyle name="Salida 3 8" xfId="2504"/>
    <cellStyle name="Salida 3 9" xfId="2505"/>
    <cellStyle name="Salida 4" xfId="2506"/>
    <cellStyle name="Salida 4 10" xfId="2507"/>
    <cellStyle name="Salida 4 11" xfId="2508"/>
    <cellStyle name="Salida 4 12" xfId="2509"/>
    <cellStyle name="Salida 4 13" xfId="2510"/>
    <cellStyle name="Salida 4 2" xfId="2511"/>
    <cellStyle name="Salida 4 3" xfId="2512"/>
    <cellStyle name="Salida 4 4" xfId="2513"/>
    <cellStyle name="Salida 4 5" xfId="2514"/>
    <cellStyle name="Salida 4 6" xfId="2515"/>
    <cellStyle name="Salida 4 7" xfId="2516"/>
    <cellStyle name="Salida 4 8" xfId="2517"/>
    <cellStyle name="Salida 4 9" xfId="2518"/>
    <cellStyle name="Salida 5 10" xfId="2519"/>
    <cellStyle name="Salida 5 11" xfId="2520"/>
    <cellStyle name="Salida 5 12" xfId="2521"/>
    <cellStyle name="Salida 5 2" xfId="2522"/>
    <cellStyle name="Salida 5 3" xfId="2523"/>
    <cellStyle name="Salida 5 4" xfId="2524"/>
    <cellStyle name="Salida 5 5" xfId="2525"/>
    <cellStyle name="Salida 5 6" xfId="2526"/>
    <cellStyle name="Salida 5 7" xfId="2527"/>
    <cellStyle name="Salida 5 8" xfId="2528"/>
    <cellStyle name="Salida 5 9" xfId="2529"/>
    <cellStyle name="Texto de advertencia 2" xfId="2530"/>
    <cellStyle name="Texto de advertencia 2 10" xfId="2531"/>
    <cellStyle name="Texto de advertencia 2 11" xfId="2532"/>
    <cellStyle name="Texto de advertencia 2 12" xfId="2533"/>
    <cellStyle name="Texto de advertencia 2 13" xfId="2534"/>
    <cellStyle name="Texto de advertencia 2 14" xfId="2535"/>
    <cellStyle name="Texto de advertencia 2 2" xfId="2536"/>
    <cellStyle name="Texto de advertencia 2 2 2" xfId="2537"/>
    <cellStyle name="Texto de advertencia 2 2 2 2" xfId="2538"/>
    <cellStyle name="Texto de advertencia 2 2 2 2 2" xfId="2539"/>
    <cellStyle name="Texto de advertencia 2 2 3" xfId="2540"/>
    <cellStyle name="Texto de advertencia 2 3" xfId="2541"/>
    <cellStyle name="Texto de advertencia 2 4" xfId="2542"/>
    <cellStyle name="Texto de advertencia 2 5" xfId="2543"/>
    <cellStyle name="Texto de advertencia 2 6" xfId="2544"/>
    <cellStyle name="Texto de advertencia 2 7" xfId="2545"/>
    <cellStyle name="Texto de advertencia 2 8" xfId="2546"/>
    <cellStyle name="Texto de advertencia 2 9" xfId="2547"/>
    <cellStyle name="Texto de advertencia 3" xfId="2548"/>
    <cellStyle name="Texto de advertencia 3 10" xfId="2549"/>
    <cellStyle name="Texto de advertencia 3 11" xfId="2550"/>
    <cellStyle name="Texto de advertencia 3 12" xfId="2551"/>
    <cellStyle name="Texto de advertencia 3 13" xfId="2552"/>
    <cellStyle name="Texto de advertencia 3 2" xfId="2553"/>
    <cellStyle name="Texto de advertencia 3 3" xfId="2554"/>
    <cellStyle name="Texto de advertencia 3 4" xfId="2555"/>
    <cellStyle name="Texto de advertencia 3 5" xfId="2556"/>
    <cellStyle name="Texto de advertencia 3 6" xfId="2557"/>
    <cellStyle name="Texto de advertencia 3 7" xfId="2558"/>
    <cellStyle name="Texto de advertencia 3 8" xfId="2559"/>
    <cellStyle name="Texto de advertencia 3 9" xfId="2560"/>
    <cellStyle name="Texto de advertencia 4" xfId="2561"/>
    <cellStyle name="Texto de advertencia 4 10" xfId="2562"/>
    <cellStyle name="Texto de advertencia 4 11" xfId="2563"/>
    <cellStyle name="Texto de advertencia 4 12" xfId="2564"/>
    <cellStyle name="Texto de advertencia 4 13" xfId="2565"/>
    <cellStyle name="Texto de advertencia 4 2" xfId="2566"/>
    <cellStyle name="Texto de advertencia 4 3" xfId="2567"/>
    <cellStyle name="Texto de advertencia 4 4" xfId="2568"/>
    <cellStyle name="Texto de advertencia 4 5" xfId="2569"/>
    <cellStyle name="Texto de advertencia 4 6" xfId="2570"/>
    <cellStyle name="Texto de advertencia 4 7" xfId="2571"/>
    <cellStyle name="Texto de advertencia 4 8" xfId="2572"/>
    <cellStyle name="Texto de advertencia 4 9" xfId="2573"/>
    <cellStyle name="Texto de advertencia 5 10" xfId="2574"/>
    <cellStyle name="Texto de advertencia 5 11" xfId="2575"/>
    <cellStyle name="Texto de advertencia 5 12" xfId="2576"/>
    <cellStyle name="Texto de advertencia 5 2" xfId="2577"/>
    <cellStyle name="Texto de advertencia 5 3" xfId="2578"/>
    <cellStyle name="Texto de advertencia 5 4" xfId="2579"/>
    <cellStyle name="Texto de advertencia 5 5" xfId="2580"/>
    <cellStyle name="Texto de advertencia 5 6" xfId="2581"/>
    <cellStyle name="Texto de advertencia 5 7" xfId="2582"/>
    <cellStyle name="Texto de advertencia 5 8" xfId="2583"/>
    <cellStyle name="Texto de advertencia 5 9" xfId="2584"/>
    <cellStyle name="Texto explicativo 2" xfId="2585"/>
    <cellStyle name="Texto explicativo 2 10" xfId="2586"/>
    <cellStyle name="Texto explicativo 2 11" xfId="2587"/>
    <cellStyle name="Texto explicativo 2 12" xfId="2588"/>
    <cellStyle name="Texto explicativo 2 13" xfId="2589"/>
    <cellStyle name="Texto explicativo 2 14" xfId="2590"/>
    <cellStyle name="Texto explicativo 2 2" xfId="2591"/>
    <cellStyle name="Texto explicativo 2 2 2" xfId="2592"/>
    <cellStyle name="Texto explicativo 2 2 2 2" xfId="2593"/>
    <cellStyle name="Texto explicativo 2 2 2 2 2" xfId="2594"/>
    <cellStyle name="Texto explicativo 2 2 3" xfId="2595"/>
    <cellStyle name="Texto explicativo 2 3" xfId="2596"/>
    <cellStyle name="Texto explicativo 2 4" xfId="2597"/>
    <cellStyle name="Texto explicativo 2 5" xfId="2598"/>
    <cellStyle name="Texto explicativo 2 6" xfId="2599"/>
    <cellStyle name="Texto explicativo 2 7" xfId="2600"/>
    <cellStyle name="Texto explicativo 2 8" xfId="2601"/>
    <cellStyle name="Texto explicativo 2 9" xfId="2602"/>
    <cellStyle name="Texto explicativo 3" xfId="2603"/>
    <cellStyle name="Texto explicativo 3 10" xfId="2604"/>
    <cellStyle name="Texto explicativo 3 11" xfId="2605"/>
    <cellStyle name="Texto explicativo 3 12" xfId="2606"/>
    <cellStyle name="Texto explicativo 3 13" xfId="2607"/>
    <cellStyle name="Texto explicativo 3 2" xfId="2608"/>
    <cellStyle name="Texto explicativo 3 3" xfId="2609"/>
    <cellStyle name="Texto explicativo 3 4" xfId="2610"/>
    <cellStyle name="Texto explicativo 3 5" xfId="2611"/>
    <cellStyle name="Texto explicativo 3 6" xfId="2612"/>
    <cellStyle name="Texto explicativo 3 7" xfId="2613"/>
    <cellStyle name="Texto explicativo 3 8" xfId="2614"/>
    <cellStyle name="Texto explicativo 3 9" xfId="2615"/>
    <cellStyle name="Texto explicativo 4" xfId="2616"/>
    <cellStyle name="Texto explicativo 4 10" xfId="2617"/>
    <cellStyle name="Texto explicativo 4 11" xfId="2618"/>
    <cellStyle name="Texto explicativo 4 12" xfId="2619"/>
    <cellStyle name="Texto explicativo 4 13" xfId="2620"/>
    <cellStyle name="Texto explicativo 4 2" xfId="2621"/>
    <cellStyle name="Texto explicativo 4 3" xfId="2622"/>
    <cellStyle name="Texto explicativo 4 4" xfId="2623"/>
    <cellStyle name="Texto explicativo 4 5" xfId="2624"/>
    <cellStyle name="Texto explicativo 4 6" xfId="2625"/>
    <cellStyle name="Texto explicativo 4 7" xfId="2626"/>
    <cellStyle name="Texto explicativo 4 8" xfId="2627"/>
    <cellStyle name="Texto explicativo 4 9" xfId="2628"/>
    <cellStyle name="Texto explicativo 5 10" xfId="2629"/>
    <cellStyle name="Texto explicativo 5 11" xfId="2630"/>
    <cellStyle name="Texto explicativo 5 12" xfId="2631"/>
    <cellStyle name="Texto explicativo 5 2" xfId="2632"/>
    <cellStyle name="Texto explicativo 5 3" xfId="2633"/>
    <cellStyle name="Texto explicativo 5 4" xfId="2634"/>
    <cellStyle name="Texto explicativo 5 5" xfId="2635"/>
    <cellStyle name="Texto explicativo 5 6" xfId="2636"/>
    <cellStyle name="Texto explicativo 5 7" xfId="2637"/>
    <cellStyle name="Texto explicativo 5 8" xfId="2638"/>
    <cellStyle name="Texto explicativo 5 9" xfId="2639"/>
    <cellStyle name="Title 2" xfId="2640"/>
    <cellStyle name="Título 1 2" xfId="2641"/>
    <cellStyle name="Título 1 2 10" xfId="2642"/>
    <cellStyle name="Título 1 2 11" xfId="2643"/>
    <cellStyle name="Título 1 2 12" xfId="2644"/>
    <cellStyle name="Título 1 2 13" xfId="2645"/>
    <cellStyle name="Título 1 2 14" xfId="2646"/>
    <cellStyle name="Título 1 2 2" xfId="2647"/>
    <cellStyle name="Título 1 2 2 2" xfId="2648"/>
    <cellStyle name="Título 1 2 2 2 2" xfId="2649"/>
    <cellStyle name="Título 1 2 2 2 2 2" xfId="2650"/>
    <cellStyle name="Título 1 2 2 3" xfId="2651"/>
    <cellStyle name="Título 1 2 3" xfId="2652"/>
    <cellStyle name="Título 1 2 4" xfId="2653"/>
    <cellStyle name="Título 1 2 5" xfId="2654"/>
    <cellStyle name="Título 1 2 6" xfId="2655"/>
    <cellStyle name="Título 1 2 7" xfId="2656"/>
    <cellStyle name="Título 1 2 8" xfId="2657"/>
    <cellStyle name="Título 1 2 9" xfId="2658"/>
    <cellStyle name="Título 1 3" xfId="2659"/>
    <cellStyle name="Título 1 3 10" xfId="2660"/>
    <cellStyle name="Título 1 3 11" xfId="2661"/>
    <cellStyle name="Título 1 3 12" xfId="2662"/>
    <cellStyle name="Título 1 3 13" xfId="2663"/>
    <cellStyle name="Título 1 3 2" xfId="2664"/>
    <cellStyle name="Título 1 3 3" xfId="2665"/>
    <cellStyle name="Título 1 3 4" xfId="2666"/>
    <cellStyle name="Título 1 3 5" xfId="2667"/>
    <cellStyle name="Título 1 3 6" xfId="2668"/>
    <cellStyle name="Título 1 3 7" xfId="2669"/>
    <cellStyle name="Título 1 3 8" xfId="2670"/>
    <cellStyle name="Título 1 3 9" xfId="2671"/>
    <cellStyle name="Título 1 4" xfId="2672"/>
    <cellStyle name="Título 1 4 10" xfId="2673"/>
    <cellStyle name="Título 1 4 11" xfId="2674"/>
    <cellStyle name="Título 1 4 12" xfId="2675"/>
    <cellStyle name="Título 1 4 13" xfId="2676"/>
    <cellStyle name="Título 1 4 2" xfId="2677"/>
    <cellStyle name="Título 1 4 3" xfId="2678"/>
    <cellStyle name="Título 1 4 4" xfId="2679"/>
    <cellStyle name="Título 1 4 5" xfId="2680"/>
    <cellStyle name="Título 1 4 6" xfId="2681"/>
    <cellStyle name="Título 1 4 7" xfId="2682"/>
    <cellStyle name="Título 1 4 8" xfId="2683"/>
    <cellStyle name="Título 1 4 9" xfId="2684"/>
    <cellStyle name="Título 1 5 10" xfId="2685"/>
    <cellStyle name="Título 1 5 11" xfId="2686"/>
    <cellStyle name="Título 1 5 12" xfId="2687"/>
    <cellStyle name="Título 1 5 2" xfId="2688"/>
    <cellStyle name="Título 1 5 3" xfId="2689"/>
    <cellStyle name="Título 1 5 4" xfId="2690"/>
    <cellStyle name="Título 1 5 5" xfId="2691"/>
    <cellStyle name="Título 1 5 6" xfId="2692"/>
    <cellStyle name="Título 1 5 7" xfId="2693"/>
    <cellStyle name="Título 1 5 8" xfId="2694"/>
    <cellStyle name="Título 1 5 9" xfId="2695"/>
    <cellStyle name="Título 2 2" xfId="2696"/>
    <cellStyle name="Título 2 2 10" xfId="2697"/>
    <cellStyle name="Título 2 2 11" xfId="2698"/>
    <cellStyle name="Título 2 2 12" xfId="2699"/>
    <cellStyle name="Título 2 2 13" xfId="2700"/>
    <cellStyle name="Título 2 2 14" xfId="2701"/>
    <cellStyle name="Título 2 2 2" xfId="2702"/>
    <cellStyle name="Título 2 2 2 2" xfId="2703"/>
    <cellStyle name="Título 2 2 2 2 2" xfId="2704"/>
    <cellStyle name="Título 2 2 2 2 2 2" xfId="2705"/>
    <cellStyle name="Título 2 2 2 3" xfId="2706"/>
    <cellStyle name="Título 2 2 3" xfId="2707"/>
    <cellStyle name="Título 2 2 4" xfId="2708"/>
    <cellStyle name="Título 2 2 5" xfId="2709"/>
    <cellStyle name="Título 2 2 6" xfId="2710"/>
    <cellStyle name="Título 2 2 7" xfId="2711"/>
    <cellStyle name="Título 2 2 8" xfId="2712"/>
    <cellStyle name="Título 2 2 9" xfId="2713"/>
    <cellStyle name="Título 2 3" xfId="2714"/>
    <cellStyle name="Título 2 3 10" xfId="2715"/>
    <cellStyle name="Título 2 3 11" xfId="2716"/>
    <cellStyle name="Título 2 3 12" xfId="2717"/>
    <cellStyle name="Título 2 3 13" xfId="2718"/>
    <cellStyle name="Título 2 3 2" xfId="2719"/>
    <cellStyle name="Título 2 3 3" xfId="2720"/>
    <cellStyle name="Título 2 3 4" xfId="2721"/>
    <cellStyle name="Título 2 3 5" xfId="2722"/>
    <cellStyle name="Título 2 3 6" xfId="2723"/>
    <cellStyle name="Título 2 3 7" xfId="2724"/>
    <cellStyle name="Título 2 3 8" xfId="2725"/>
    <cellStyle name="Título 2 3 9" xfId="2726"/>
    <cellStyle name="Título 2 4" xfId="2727"/>
    <cellStyle name="Título 2 4 10" xfId="2728"/>
    <cellStyle name="Título 2 4 11" xfId="2729"/>
    <cellStyle name="Título 2 4 12" xfId="2730"/>
    <cellStyle name="Título 2 4 13" xfId="2731"/>
    <cellStyle name="Título 2 4 2" xfId="2732"/>
    <cellStyle name="Título 2 4 3" xfId="2733"/>
    <cellStyle name="Título 2 4 4" xfId="2734"/>
    <cellStyle name="Título 2 4 5" xfId="2735"/>
    <cellStyle name="Título 2 4 6" xfId="2736"/>
    <cellStyle name="Título 2 4 7" xfId="2737"/>
    <cellStyle name="Título 2 4 8" xfId="2738"/>
    <cellStyle name="Título 2 4 9" xfId="2739"/>
    <cellStyle name="Título 2 5 10" xfId="2740"/>
    <cellStyle name="Título 2 5 11" xfId="2741"/>
    <cellStyle name="Título 2 5 12" xfId="2742"/>
    <cellStyle name="Título 2 5 2" xfId="2743"/>
    <cellStyle name="Título 2 5 3" xfId="2744"/>
    <cellStyle name="Título 2 5 4" xfId="2745"/>
    <cellStyle name="Título 2 5 5" xfId="2746"/>
    <cellStyle name="Título 2 5 6" xfId="2747"/>
    <cellStyle name="Título 2 5 7" xfId="2748"/>
    <cellStyle name="Título 2 5 8" xfId="2749"/>
    <cellStyle name="Título 2 5 9" xfId="2750"/>
    <cellStyle name="Título 3 2" xfId="2751"/>
    <cellStyle name="Título 3 2 10" xfId="2752"/>
    <cellStyle name="Título 3 2 11" xfId="2753"/>
    <cellStyle name="Título 3 2 12" xfId="2754"/>
    <cellStyle name="Título 3 2 13" xfId="2755"/>
    <cellStyle name="Título 3 2 14" xfId="2756"/>
    <cellStyle name="Título 3 2 2" xfId="2757"/>
    <cellStyle name="Título 3 2 2 2" xfId="2758"/>
    <cellStyle name="Título 3 2 2 2 2" xfId="2759"/>
    <cellStyle name="Título 3 2 2 2 2 2" xfId="2760"/>
    <cellStyle name="Título 3 2 2 3" xfId="2761"/>
    <cellStyle name="Título 3 2 3" xfId="2762"/>
    <cellStyle name="Título 3 2 4" xfId="2763"/>
    <cellStyle name="Título 3 2 5" xfId="2764"/>
    <cellStyle name="Título 3 2 6" xfId="2765"/>
    <cellStyle name="Título 3 2 7" xfId="2766"/>
    <cellStyle name="Título 3 2 8" xfId="2767"/>
    <cellStyle name="Título 3 2 9" xfId="2768"/>
    <cellStyle name="Título 3 3" xfId="2769"/>
    <cellStyle name="Título 3 3 10" xfId="2770"/>
    <cellStyle name="Título 3 3 11" xfId="2771"/>
    <cellStyle name="Título 3 3 12" xfId="2772"/>
    <cellStyle name="Título 3 3 13" xfId="2773"/>
    <cellStyle name="Título 3 3 2" xfId="2774"/>
    <cellStyle name="Título 3 3 3" xfId="2775"/>
    <cellStyle name="Título 3 3 4" xfId="2776"/>
    <cellStyle name="Título 3 3 5" xfId="2777"/>
    <cellStyle name="Título 3 3 6" xfId="2778"/>
    <cellStyle name="Título 3 3 7" xfId="2779"/>
    <cellStyle name="Título 3 3 8" xfId="2780"/>
    <cellStyle name="Título 3 3 9" xfId="2781"/>
    <cellStyle name="Título 3 4" xfId="2782"/>
    <cellStyle name="Título 3 4 10" xfId="2783"/>
    <cellStyle name="Título 3 4 11" xfId="2784"/>
    <cellStyle name="Título 3 4 12" xfId="2785"/>
    <cellStyle name="Título 3 4 13" xfId="2786"/>
    <cellStyle name="Título 3 4 2" xfId="2787"/>
    <cellStyle name="Título 3 4 3" xfId="2788"/>
    <cellStyle name="Título 3 4 4" xfId="2789"/>
    <cellStyle name="Título 3 4 5" xfId="2790"/>
    <cellStyle name="Título 3 4 6" xfId="2791"/>
    <cellStyle name="Título 3 4 7" xfId="2792"/>
    <cellStyle name="Título 3 4 8" xfId="2793"/>
    <cellStyle name="Título 3 4 9" xfId="2794"/>
    <cellStyle name="Título 3 5 10" xfId="2795"/>
    <cellStyle name="Título 3 5 11" xfId="2796"/>
    <cellStyle name="Título 3 5 12" xfId="2797"/>
    <cellStyle name="Título 3 5 2" xfId="2798"/>
    <cellStyle name="Título 3 5 3" xfId="2799"/>
    <cellStyle name="Título 3 5 4" xfId="2800"/>
    <cellStyle name="Título 3 5 5" xfId="2801"/>
    <cellStyle name="Título 3 5 6" xfId="2802"/>
    <cellStyle name="Título 3 5 7" xfId="2803"/>
    <cellStyle name="Título 3 5 8" xfId="2804"/>
    <cellStyle name="Título 3 5 9" xfId="2805"/>
    <cellStyle name="Título 4" xfId="2806"/>
    <cellStyle name="Título 4 10" xfId="2807"/>
    <cellStyle name="Título 4 11" xfId="2808"/>
    <cellStyle name="Título 4 12" xfId="2809"/>
    <cellStyle name="Título 4 13" xfId="2810"/>
    <cellStyle name="Título 4 2" xfId="2811"/>
    <cellStyle name="Título 4 3" xfId="2812"/>
    <cellStyle name="Título 4 4" xfId="2813"/>
    <cellStyle name="Título 4 5" xfId="2814"/>
    <cellStyle name="Título 4 6" xfId="2815"/>
    <cellStyle name="Título 4 7" xfId="2816"/>
    <cellStyle name="Título 4 8" xfId="2817"/>
    <cellStyle name="Título 4 9" xfId="2818"/>
    <cellStyle name="Título 5" xfId="2819"/>
    <cellStyle name="Título 5 10" xfId="2820"/>
    <cellStyle name="Título 5 11" xfId="2821"/>
    <cellStyle name="Título 5 12" xfId="2822"/>
    <cellStyle name="Título 5 13" xfId="2823"/>
    <cellStyle name="Título 5 2" xfId="2824"/>
    <cellStyle name="Título 5 3" xfId="2825"/>
    <cellStyle name="Título 5 4" xfId="2826"/>
    <cellStyle name="Título 5 5" xfId="2827"/>
    <cellStyle name="Título 5 6" xfId="2828"/>
    <cellStyle name="Título 5 7" xfId="2829"/>
    <cellStyle name="Título 5 8" xfId="2830"/>
    <cellStyle name="Título 5 9" xfId="2831"/>
    <cellStyle name="Título 6 10" xfId="2832"/>
    <cellStyle name="Título 6 11" xfId="2833"/>
    <cellStyle name="Título 6 12" xfId="2834"/>
    <cellStyle name="Título 6 13" xfId="2835"/>
    <cellStyle name="Título 6 2" xfId="2836"/>
    <cellStyle name="Título 6 3" xfId="2837"/>
    <cellStyle name="Título 6 4" xfId="2838"/>
    <cellStyle name="Título 6 5" xfId="2839"/>
    <cellStyle name="Título 6 6" xfId="2840"/>
    <cellStyle name="Título 6 7" xfId="2841"/>
    <cellStyle name="Título 6 8" xfId="2842"/>
    <cellStyle name="Título 6 9" xfId="2843"/>
    <cellStyle name="Título 7 10" xfId="2844"/>
    <cellStyle name="Título 7 11" xfId="2845"/>
    <cellStyle name="Título 7 12" xfId="2846"/>
    <cellStyle name="Título 7 2" xfId="2847"/>
    <cellStyle name="Título 7 3" xfId="2848"/>
    <cellStyle name="Título 7 4" xfId="2849"/>
    <cellStyle name="Título 7 5" xfId="2850"/>
    <cellStyle name="Título 7 6" xfId="2851"/>
    <cellStyle name="Título 7 7" xfId="2852"/>
    <cellStyle name="Título 7 8" xfId="2853"/>
    <cellStyle name="Título 7 9" xfId="2854"/>
    <cellStyle name="Total 2" xfId="2855"/>
    <cellStyle name="Total 2 10" xfId="2856"/>
    <cellStyle name="Total 2 11" xfId="2857"/>
    <cellStyle name="Total 2 12" xfId="2858"/>
    <cellStyle name="Total 2 13" xfId="2859"/>
    <cellStyle name="Total 2 14" xfId="2860"/>
    <cellStyle name="Total 2 2" xfId="2861"/>
    <cellStyle name="Total 2 2 2" xfId="2862"/>
    <cellStyle name="Total 2 2 2 2" xfId="2863"/>
    <cellStyle name="Total 2 2 2 2 2" xfId="2864"/>
    <cellStyle name="Total 2 2 3" xfId="2865"/>
    <cellStyle name="Total 2 3" xfId="2866"/>
    <cellStyle name="Total 2 4" xfId="2867"/>
    <cellStyle name="Total 2 5" xfId="2868"/>
    <cellStyle name="Total 2 6" xfId="2869"/>
    <cellStyle name="Total 2 7" xfId="2870"/>
    <cellStyle name="Total 2 8" xfId="2871"/>
    <cellStyle name="Total 2 9" xfId="2872"/>
    <cellStyle name="Total 3" xfId="2873"/>
    <cellStyle name="Total 3 10" xfId="2874"/>
    <cellStyle name="Total 3 11" xfId="2875"/>
    <cellStyle name="Total 3 12" xfId="2876"/>
    <cellStyle name="Total 3 13" xfId="2877"/>
    <cellStyle name="Total 3 2" xfId="2878"/>
    <cellStyle name="Total 3 3" xfId="2879"/>
    <cellStyle name="Total 3 4" xfId="2880"/>
    <cellStyle name="Total 3 5" xfId="2881"/>
    <cellStyle name="Total 3 6" xfId="2882"/>
    <cellStyle name="Total 3 7" xfId="2883"/>
    <cellStyle name="Total 3 8" xfId="2884"/>
    <cellStyle name="Total 3 9" xfId="2885"/>
    <cellStyle name="Total 4" xfId="2886"/>
    <cellStyle name="Total 4 10" xfId="2887"/>
    <cellStyle name="Total 4 11" xfId="2888"/>
    <cellStyle name="Total 4 12" xfId="2889"/>
    <cellStyle name="Total 4 13" xfId="2890"/>
    <cellStyle name="Total 4 2" xfId="2891"/>
    <cellStyle name="Total 4 3" xfId="2892"/>
    <cellStyle name="Total 4 4" xfId="2893"/>
    <cellStyle name="Total 4 5" xfId="2894"/>
    <cellStyle name="Total 4 6" xfId="2895"/>
    <cellStyle name="Total 4 7" xfId="2896"/>
    <cellStyle name="Total 4 8" xfId="2897"/>
    <cellStyle name="Total 4 9" xfId="2898"/>
    <cellStyle name="Total 5 10" xfId="2899"/>
    <cellStyle name="Total 5 11" xfId="2900"/>
    <cellStyle name="Total 5 12" xfId="2901"/>
    <cellStyle name="Total 5 2" xfId="2902"/>
    <cellStyle name="Total 5 3" xfId="2903"/>
    <cellStyle name="Total 5 4" xfId="2904"/>
    <cellStyle name="Total 5 5" xfId="2905"/>
    <cellStyle name="Total 5 6" xfId="2906"/>
    <cellStyle name="Total 5 7" xfId="2907"/>
    <cellStyle name="Total 5 8" xfId="2908"/>
    <cellStyle name="Total 5 9" xfId="2909"/>
    <cellStyle name="Viga" xfId="2910"/>
    <cellStyle name="Warning Text 2" xfId="2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2001359</xdr:colOff>
      <xdr:row>3</xdr:row>
      <xdr:rowOff>75153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95250"/>
          <a:ext cx="2001359" cy="722853"/>
        </a:xfrm>
        <a:prstGeom prst="rect">
          <a:avLst/>
        </a:prstGeom>
      </xdr:spPr>
    </xdr:pic>
    <xdr:clientData/>
  </xdr:twoCellAnchor>
  <xdr:oneCellAnchor>
    <xdr:from>
      <xdr:col>2</xdr:col>
      <xdr:colOff>962025</xdr:colOff>
      <xdr:row>186</xdr:row>
      <xdr:rowOff>180975</xdr:rowOff>
    </xdr:from>
    <xdr:ext cx="3095625" cy="251479"/>
    <xdr:sp macro="" textlink="">
      <xdr:nvSpPr>
        <xdr:cNvPr id="3" name="7 CuadroTexto"/>
        <xdr:cNvSpPr txBox="1"/>
      </xdr:nvSpPr>
      <xdr:spPr>
        <a:xfrm>
          <a:off x="1480608" y="31465308"/>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5</xdr:col>
      <xdr:colOff>0</xdr:colOff>
      <xdr:row>187</xdr:row>
      <xdr:rowOff>0</xdr:rowOff>
    </xdr:from>
    <xdr:ext cx="3095625" cy="251479"/>
    <xdr:sp macro="" textlink="">
      <xdr:nvSpPr>
        <xdr:cNvPr id="4" name="7 CuadroTexto"/>
        <xdr:cNvSpPr txBox="1"/>
      </xdr:nvSpPr>
      <xdr:spPr>
        <a:xfrm>
          <a:off x="6836833" y="31474833"/>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2</xdr:col>
      <xdr:colOff>2143126</xdr:colOff>
      <xdr:row>21</xdr:row>
      <xdr:rowOff>59530</xdr:rowOff>
    </xdr:from>
    <xdr:ext cx="7567553" cy="2910092"/>
    <xdr:sp macro="" textlink="">
      <xdr:nvSpPr>
        <xdr:cNvPr id="5" name="Rectángulo 4"/>
        <xdr:cNvSpPr/>
      </xdr:nvSpPr>
      <xdr:spPr>
        <a:xfrm rot="19397705">
          <a:off x="2667001" y="3640930"/>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2</xdr:col>
      <xdr:colOff>2074334</xdr:colOff>
      <xdr:row>62</xdr:row>
      <xdr:rowOff>105832</xdr:rowOff>
    </xdr:from>
    <xdr:ext cx="7567553" cy="2910092"/>
    <xdr:sp macro="" textlink="">
      <xdr:nvSpPr>
        <xdr:cNvPr id="6" name="Rectángulo 5"/>
        <xdr:cNvSpPr/>
      </xdr:nvSpPr>
      <xdr:spPr>
        <a:xfrm rot="19397705">
          <a:off x="2598209" y="10745257"/>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2</xdr:col>
      <xdr:colOff>1936750</xdr:colOff>
      <xdr:row>105</xdr:row>
      <xdr:rowOff>179916</xdr:rowOff>
    </xdr:from>
    <xdr:ext cx="7567553" cy="2910092"/>
    <xdr:sp macro="" textlink="">
      <xdr:nvSpPr>
        <xdr:cNvPr id="7" name="Rectángulo 6"/>
        <xdr:cNvSpPr/>
      </xdr:nvSpPr>
      <xdr:spPr>
        <a:xfrm rot="19397705">
          <a:off x="2460625" y="17877366"/>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2</xdr:col>
      <xdr:colOff>1672166</xdr:colOff>
      <xdr:row>150</xdr:row>
      <xdr:rowOff>84666</xdr:rowOff>
    </xdr:from>
    <xdr:ext cx="7567553" cy="2910092"/>
    <xdr:sp macro="" textlink="">
      <xdr:nvSpPr>
        <xdr:cNvPr id="8" name="Rectángulo 7"/>
        <xdr:cNvSpPr/>
      </xdr:nvSpPr>
      <xdr:spPr>
        <a:xfrm rot="19397705">
          <a:off x="2196041" y="25573566"/>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I195"/>
  <sheetViews>
    <sheetView showGridLines="0" tabSelected="1" topLeftCell="A165" zoomScale="90" zoomScaleNormal="90" workbookViewId="0">
      <selection activeCell="D191" sqref="D191"/>
    </sheetView>
  </sheetViews>
  <sheetFormatPr baseColWidth="10" defaultRowHeight="15" x14ac:dyDescent="0.25"/>
  <cols>
    <col min="1" max="1" width="3.85546875" customWidth="1"/>
    <col min="2" max="2" width="4" customWidth="1"/>
    <col min="3" max="3" width="59.140625" customWidth="1"/>
    <col min="4" max="9" width="17.7109375" customWidth="1"/>
  </cols>
  <sheetData>
    <row r="1" spans="2:9" s="2" customFormat="1" ht="19.5" customHeight="1" x14ac:dyDescent="0.25">
      <c r="B1" s="1" t="s">
        <v>0</v>
      </c>
      <c r="C1" s="1"/>
      <c r="D1" s="1"/>
      <c r="E1" s="1"/>
      <c r="F1" s="1"/>
      <c r="G1" s="1"/>
      <c r="H1" s="1"/>
      <c r="I1" s="1"/>
    </row>
    <row r="2" spans="2:9" s="2" customFormat="1" ht="19.5" customHeight="1" x14ac:dyDescent="0.25">
      <c r="B2" s="1" t="s">
        <v>1</v>
      </c>
      <c r="C2" s="1"/>
      <c r="D2" s="1"/>
      <c r="E2" s="1"/>
      <c r="F2" s="1"/>
      <c r="G2" s="1"/>
      <c r="H2" s="1"/>
      <c r="I2" s="1"/>
    </row>
    <row r="3" spans="2:9" s="2" customFormat="1" ht="19.5" customHeight="1" x14ac:dyDescent="0.25">
      <c r="B3" s="1" t="s">
        <v>2</v>
      </c>
      <c r="C3" s="1"/>
      <c r="D3" s="1"/>
      <c r="E3" s="1"/>
      <c r="F3" s="1"/>
      <c r="G3" s="1"/>
      <c r="H3" s="1"/>
      <c r="I3" s="1"/>
    </row>
    <row r="4" spans="2:9" s="2" customFormat="1" ht="18" customHeight="1" x14ac:dyDescent="0.25">
      <c r="B4" s="3" t="s">
        <v>3</v>
      </c>
      <c r="C4" s="3"/>
      <c r="D4" s="3"/>
      <c r="E4" s="3"/>
      <c r="F4" s="3"/>
      <c r="G4" s="3"/>
      <c r="H4" s="3"/>
      <c r="I4" s="3"/>
    </row>
    <row r="5" spans="2:9" s="4" customFormat="1" ht="5.0999999999999996" customHeight="1" x14ac:dyDescent="0.2">
      <c r="C5" s="5"/>
      <c r="D5" s="5"/>
      <c r="E5" s="5"/>
      <c r="F5" s="5"/>
      <c r="G5" s="5"/>
      <c r="H5" s="5"/>
      <c r="I5" s="5"/>
    </row>
    <row r="6" spans="2:9" s="12" customFormat="1" ht="14.25" x14ac:dyDescent="0.2">
      <c r="B6" s="6" t="s">
        <v>4</v>
      </c>
      <c r="C6" s="7"/>
      <c r="D6" s="8" t="s">
        <v>5</v>
      </c>
      <c r="E6" s="9"/>
      <c r="F6" s="9"/>
      <c r="G6" s="9"/>
      <c r="H6" s="10"/>
      <c r="I6" s="11" t="s">
        <v>6</v>
      </c>
    </row>
    <row r="7" spans="2:9" s="12" customFormat="1" ht="14.25" x14ac:dyDescent="0.2">
      <c r="B7" s="13"/>
      <c r="C7" s="14"/>
      <c r="D7" s="15" t="s">
        <v>7</v>
      </c>
      <c r="E7" s="16" t="s">
        <v>8</v>
      </c>
      <c r="F7" s="15" t="s">
        <v>9</v>
      </c>
      <c r="G7" s="15" t="s">
        <v>10</v>
      </c>
      <c r="H7" s="15" t="s">
        <v>11</v>
      </c>
      <c r="I7" s="17"/>
    </row>
    <row r="8" spans="2:9" s="12" customFormat="1" ht="14.25" x14ac:dyDescent="0.2">
      <c r="B8" s="18"/>
      <c r="C8" s="19"/>
      <c r="D8" s="20"/>
      <c r="E8" s="21" t="s">
        <v>12</v>
      </c>
      <c r="F8" s="20"/>
      <c r="G8" s="20"/>
      <c r="H8" s="20"/>
      <c r="I8" s="22"/>
    </row>
    <row r="9" spans="2:9" s="12" customFormat="1" ht="3" customHeight="1" x14ac:dyDescent="0.2">
      <c r="B9" s="23"/>
      <c r="C9" s="24"/>
      <c r="D9" s="25"/>
      <c r="E9" s="26"/>
      <c r="F9" s="25"/>
      <c r="G9" s="25"/>
      <c r="H9" s="25"/>
      <c r="I9" s="27"/>
    </row>
    <row r="10" spans="2:9" s="12" customFormat="1" ht="14.25" customHeight="1" x14ac:dyDescent="0.2">
      <c r="B10" s="28" t="s">
        <v>13</v>
      </c>
      <c r="C10" s="29"/>
      <c r="D10" s="30">
        <f t="shared" ref="D10:I10" si="0">D12+D21+D33+D45+D56+D67+D72+D82+D87</f>
        <v>34897686441.000015</v>
      </c>
      <c r="E10" s="30">
        <f t="shared" si="0"/>
        <v>3446408022.6000061</v>
      </c>
      <c r="F10" s="30">
        <f t="shared" si="0"/>
        <v>38344094463.600014</v>
      </c>
      <c r="G10" s="30">
        <f t="shared" si="0"/>
        <v>36931031308.550011</v>
      </c>
      <c r="H10" s="30">
        <f t="shared" si="0"/>
        <v>36066628735.210022</v>
      </c>
      <c r="I10" s="31">
        <f t="shared" si="0"/>
        <v>1413063155.0500011</v>
      </c>
    </row>
    <row r="11" spans="2:9" s="12" customFormat="1" ht="6" customHeight="1" x14ac:dyDescent="0.2">
      <c r="B11" s="32"/>
      <c r="C11" s="33"/>
      <c r="D11" s="30"/>
      <c r="E11" s="30"/>
      <c r="F11" s="30"/>
      <c r="G11" s="30"/>
      <c r="H11" s="30"/>
      <c r="I11" s="31"/>
    </row>
    <row r="12" spans="2:9" s="12" customFormat="1" ht="14.25" x14ac:dyDescent="0.2">
      <c r="B12" s="28" t="s">
        <v>14</v>
      </c>
      <c r="C12" s="29"/>
      <c r="D12" s="30">
        <f t="shared" ref="D12:I12" si="1">SUM(D13:D19)</f>
        <v>10292296725.890009</v>
      </c>
      <c r="E12" s="30">
        <f t="shared" ref="E12:H12" si="2">SUM(E13:E19)</f>
        <v>-723698154.16000593</v>
      </c>
      <c r="F12" s="30">
        <f t="shared" si="2"/>
        <v>9568598571.7300014</v>
      </c>
      <c r="G12" s="30">
        <f t="shared" si="2"/>
        <v>9563712501.9800014</v>
      </c>
      <c r="H12" s="30">
        <f t="shared" si="2"/>
        <v>9439956076.1200047</v>
      </c>
      <c r="I12" s="31">
        <f t="shared" si="1"/>
        <v>4886069.750001207</v>
      </c>
    </row>
    <row r="13" spans="2:9" s="12" customFormat="1" ht="14.25" x14ac:dyDescent="0.2">
      <c r="B13" s="34"/>
      <c r="C13" s="35" t="s">
        <v>15</v>
      </c>
      <c r="D13" s="36">
        <v>3444509678.0900002</v>
      </c>
      <c r="E13" s="37">
        <v>-165917852.22000074</v>
      </c>
      <c r="F13" s="38">
        <f t="shared" ref="F13:F19" si="3">D13+E13</f>
        <v>3278591825.8699994</v>
      </c>
      <c r="G13" s="36">
        <v>3278145111.7699986</v>
      </c>
      <c r="H13" s="37">
        <v>3278451066.499999</v>
      </c>
      <c r="I13" s="39">
        <f t="shared" ref="I13:I19" si="4">F13-G13</f>
        <v>446714.10000085831</v>
      </c>
    </row>
    <row r="14" spans="2:9" s="12" customFormat="1" ht="14.25" x14ac:dyDescent="0.2">
      <c r="B14" s="34"/>
      <c r="C14" s="35" t="s">
        <v>16</v>
      </c>
      <c r="D14" s="36">
        <v>50905753.219999999</v>
      </c>
      <c r="E14" s="37">
        <v>-13176946.140000001</v>
      </c>
      <c r="F14" s="38">
        <f t="shared" si="3"/>
        <v>37728807.079999998</v>
      </c>
      <c r="G14" s="36">
        <v>37706760.25</v>
      </c>
      <c r="H14" s="37">
        <v>37706760.25</v>
      </c>
      <c r="I14" s="39">
        <f t="shared" si="4"/>
        <v>22046.829999998212</v>
      </c>
    </row>
    <row r="15" spans="2:9" s="12" customFormat="1" ht="14.25" x14ac:dyDescent="0.2">
      <c r="B15" s="34"/>
      <c r="C15" s="35" t="s">
        <v>17</v>
      </c>
      <c r="D15" s="36">
        <v>3179157348.3700089</v>
      </c>
      <c r="E15" s="37">
        <v>-318307998.40000868</v>
      </c>
      <c r="F15" s="38">
        <f t="shared" si="3"/>
        <v>2860849349.9700003</v>
      </c>
      <c r="G15" s="36">
        <v>2857426450.0800004</v>
      </c>
      <c r="H15" s="37">
        <v>2856976349.3200006</v>
      </c>
      <c r="I15" s="39">
        <f t="shared" si="4"/>
        <v>3422899.8899998665</v>
      </c>
    </row>
    <row r="16" spans="2:9" s="12" customFormat="1" ht="14.25" x14ac:dyDescent="0.2">
      <c r="B16" s="34"/>
      <c r="C16" s="35" t="s">
        <v>18</v>
      </c>
      <c r="D16" s="36">
        <v>989793879.32999861</v>
      </c>
      <c r="E16" s="37">
        <v>-53032627.159999371</v>
      </c>
      <c r="F16" s="38">
        <f t="shared" si="3"/>
        <v>936761252.16999924</v>
      </c>
      <c r="G16" s="36">
        <v>936232938.8399992</v>
      </c>
      <c r="H16" s="37">
        <v>852892799.38000095</v>
      </c>
      <c r="I16" s="39">
        <f t="shared" si="4"/>
        <v>528313.33000004292</v>
      </c>
    </row>
    <row r="17" spans="2:9" s="12" customFormat="1" ht="14.25" x14ac:dyDescent="0.2">
      <c r="B17" s="34"/>
      <c r="C17" s="35" t="s">
        <v>19</v>
      </c>
      <c r="D17" s="36">
        <v>2094757360.3499999</v>
      </c>
      <c r="E17" s="37">
        <v>-65056073.469997406</v>
      </c>
      <c r="F17" s="38">
        <f t="shared" si="3"/>
        <v>2029701286.8800025</v>
      </c>
      <c r="G17" s="36">
        <v>2029252377.670002</v>
      </c>
      <c r="H17" s="37">
        <v>1988980237.3000026</v>
      </c>
      <c r="I17" s="39">
        <f t="shared" si="4"/>
        <v>448909.21000051498</v>
      </c>
    </row>
    <row r="18" spans="2:9" s="12" customFormat="1" ht="14.25" x14ac:dyDescent="0.2">
      <c r="B18" s="34"/>
      <c r="C18" s="35" t="s">
        <v>20</v>
      </c>
      <c r="D18" s="36">
        <v>78750000</v>
      </c>
      <c r="E18" s="37">
        <v>-78750000</v>
      </c>
      <c r="F18" s="38">
        <f t="shared" si="3"/>
        <v>0</v>
      </c>
      <c r="G18" s="36">
        <v>0</v>
      </c>
      <c r="H18" s="37">
        <v>0</v>
      </c>
      <c r="I18" s="39">
        <f t="shared" si="4"/>
        <v>0</v>
      </c>
    </row>
    <row r="19" spans="2:9" s="12" customFormat="1" ht="14.25" x14ac:dyDescent="0.2">
      <c r="B19" s="34"/>
      <c r="C19" s="35" t="s">
        <v>21</v>
      </c>
      <c r="D19" s="36">
        <v>454422706.53000003</v>
      </c>
      <c r="E19" s="37">
        <v>-29456656.769999743</v>
      </c>
      <c r="F19" s="38">
        <f t="shared" si="3"/>
        <v>424966049.76000029</v>
      </c>
      <c r="G19" s="36">
        <v>424948863.37000036</v>
      </c>
      <c r="H19" s="37">
        <v>424948863.37000036</v>
      </c>
      <c r="I19" s="39">
        <f t="shared" si="4"/>
        <v>17186.38999992609</v>
      </c>
    </row>
    <row r="20" spans="2:9" s="12" customFormat="1" ht="6.75" customHeight="1" x14ac:dyDescent="0.2">
      <c r="B20" s="34"/>
      <c r="C20" s="35"/>
      <c r="D20" s="38"/>
      <c r="E20" s="38"/>
      <c r="F20" s="38"/>
      <c r="G20" s="38"/>
      <c r="H20" s="38"/>
      <c r="I20" s="39"/>
    </row>
    <row r="21" spans="2:9" s="12" customFormat="1" ht="14.25" x14ac:dyDescent="0.2">
      <c r="B21" s="28" t="s">
        <v>22</v>
      </c>
      <c r="C21" s="29"/>
      <c r="D21" s="30">
        <f t="shared" ref="D21:I21" si="5">SUM(D22:D31)</f>
        <v>598203803.52999985</v>
      </c>
      <c r="E21" s="30">
        <f t="shared" si="5"/>
        <v>9672346.3500001207</v>
      </c>
      <c r="F21" s="30">
        <f t="shared" si="5"/>
        <v>607876149.88</v>
      </c>
      <c r="G21" s="30">
        <f t="shared" si="5"/>
        <v>604187176.48000002</v>
      </c>
      <c r="H21" s="30">
        <f t="shared" si="5"/>
        <v>459886465.61999989</v>
      </c>
      <c r="I21" s="31">
        <f t="shared" si="5"/>
        <v>3688973.3999999836</v>
      </c>
    </row>
    <row r="22" spans="2:9" s="12" customFormat="1" ht="14.25" x14ac:dyDescent="0.2">
      <c r="B22" s="40"/>
      <c r="C22" s="35" t="s">
        <v>23</v>
      </c>
      <c r="D22" s="36">
        <v>93750348.699999928</v>
      </c>
      <c r="E22" s="37">
        <v>51381176.300000072</v>
      </c>
      <c r="F22" s="38">
        <f t="shared" ref="F22:F31" si="6">D22+E22</f>
        <v>145131525</v>
      </c>
      <c r="G22" s="36">
        <v>142381685.91</v>
      </c>
      <c r="H22" s="37">
        <v>103761244.08999994</v>
      </c>
      <c r="I22" s="39">
        <f t="shared" ref="I22:I31" si="7">F22-G22</f>
        <v>2749839.0900000036</v>
      </c>
    </row>
    <row r="23" spans="2:9" s="12" customFormat="1" ht="14.25" x14ac:dyDescent="0.2">
      <c r="B23" s="40"/>
      <c r="C23" s="35" t="s">
        <v>24</v>
      </c>
      <c r="D23" s="41"/>
      <c r="E23" s="41">
        <v>0</v>
      </c>
      <c r="F23" s="41">
        <f t="shared" si="6"/>
        <v>0</v>
      </c>
      <c r="G23" s="41"/>
      <c r="H23" s="41"/>
      <c r="I23" s="42">
        <f t="shared" si="7"/>
        <v>0</v>
      </c>
    </row>
    <row r="24" spans="2:9" s="12" customFormat="1" ht="14.25" x14ac:dyDescent="0.2">
      <c r="B24" s="34"/>
      <c r="C24" s="35" t="s">
        <v>25</v>
      </c>
      <c r="D24" s="36">
        <v>279225950.22000003</v>
      </c>
      <c r="E24" s="37">
        <v>-105991892.61000001</v>
      </c>
      <c r="F24" s="38">
        <f t="shared" si="6"/>
        <v>173234057.61000001</v>
      </c>
      <c r="G24" s="36">
        <v>172830897.03000003</v>
      </c>
      <c r="H24" s="37">
        <v>111686606.93999998</v>
      </c>
      <c r="I24" s="39">
        <f t="shared" si="7"/>
        <v>403160.57999998331</v>
      </c>
    </row>
    <row r="25" spans="2:9" s="12" customFormat="1" ht="14.25" x14ac:dyDescent="0.2">
      <c r="B25" s="34"/>
      <c r="C25" s="35" t="s">
        <v>26</v>
      </c>
      <c r="D25" s="36">
        <v>159956.01999999999</v>
      </c>
      <c r="E25" s="37">
        <v>-159956.01999999999</v>
      </c>
      <c r="F25" s="38">
        <f t="shared" si="6"/>
        <v>0</v>
      </c>
      <c r="G25" s="36">
        <v>0</v>
      </c>
      <c r="H25" s="37">
        <v>0</v>
      </c>
      <c r="I25" s="39">
        <f t="shared" si="7"/>
        <v>0</v>
      </c>
    </row>
    <row r="26" spans="2:9" s="12" customFormat="1" ht="14.25" x14ac:dyDescent="0.2">
      <c r="B26" s="34"/>
      <c r="C26" s="35" t="s">
        <v>27</v>
      </c>
      <c r="D26" s="36">
        <v>9672343.620000001</v>
      </c>
      <c r="E26" s="37">
        <v>5186109.1199999973</v>
      </c>
      <c r="F26" s="38">
        <f t="shared" si="6"/>
        <v>14858452.739999998</v>
      </c>
      <c r="G26" s="36">
        <v>14849096.749999996</v>
      </c>
      <c r="H26" s="37">
        <v>6169364.799999998</v>
      </c>
      <c r="I26" s="39">
        <f t="shared" si="7"/>
        <v>9355.9900000020862</v>
      </c>
    </row>
    <row r="27" spans="2:9" s="12" customFormat="1" ht="14.25" x14ac:dyDescent="0.2">
      <c r="B27" s="34"/>
      <c r="C27" s="35" t="s">
        <v>28</v>
      </c>
      <c r="D27" s="36">
        <v>21439707.650000002</v>
      </c>
      <c r="E27" s="37">
        <v>13209781.809999991</v>
      </c>
      <c r="F27" s="38">
        <f t="shared" si="6"/>
        <v>34649489.459999993</v>
      </c>
      <c r="G27" s="36">
        <v>34649489.459999993</v>
      </c>
      <c r="H27" s="37">
        <v>18673489.459999997</v>
      </c>
      <c r="I27" s="39">
        <f t="shared" si="7"/>
        <v>0</v>
      </c>
    </row>
    <row r="28" spans="2:9" s="12" customFormat="1" ht="14.25" x14ac:dyDescent="0.2">
      <c r="B28" s="34"/>
      <c r="C28" s="35" t="s">
        <v>29</v>
      </c>
      <c r="D28" s="36">
        <v>140425781.55999994</v>
      </c>
      <c r="E28" s="37">
        <v>11783020.890000075</v>
      </c>
      <c r="F28" s="38">
        <f t="shared" si="6"/>
        <v>152208802.45000002</v>
      </c>
      <c r="G28" s="36">
        <v>152149558.25000003</v>
      </c>
      <c r="H28" s="37">
        <v>143774704.32999995</v>
      </c>
      <c r="I28" s="39">
        <f t="shared" si="7"/>
        <v>59244.199999988079</v>
      </c>
    </row>
    <row r="29" spans="2:9" s="12" customFormat="1" ht="14.25" x14ac:dyDescent="0.2">
      <c r="B29" s="34"/>
      <c r="C29" s="35" t="s">
        <v>30</v>
      </c>
      <c r="D29" s="36">
        <v>2793852.73</v>
      </c>
      <c r="E29" s="37">
        <v>563329.77999999886</v>
      </c>
      <c r="F29" s="38">
        <f t="shared" si="6"/>
        <v>3357182.5099999988</v>
      </c>
      <c r="G29" s="36">
        <v>3357182.5099999988</v>
      </c>
      <c r="H29" s="37">
        <v>3352325.5999999987</v>
      </c>
      <c r="I29" s="39">
        <f t="shared" si="7"/>
        <v>0</v>
      </c>
    </row>
    <row r="30" spans="2:9" s="12" customFormat="1" ht="14.25" x14ac:dyDescent="0.2">
      <c r="B30" s="34"/>
      <c r="C30" s="35" t="s">
        <v>31</v>
      </c>
      <c r="D30" s="36">
        <v>2442246.4899999998</v>
      </c>
      <c r="E30" s="37">
        <v>-2429631.4899999998</v>
      </c>
      <c r="F30" s="38">
        <f t="shared" si="6"/>
        <v>12615</v>
      </c>
      <c r="G30" s="36">
        <v>12615</v>
      </c>
      <c r="H30" s="37">
        <v>12615</v>
      </c>
      <c r="I30" s="39">
        <f t="shared" si="7"/>
        <v>0</v>
      </c>
    </row>
    <row r="31" spans="2:9" s="12" customFormat="1" ht="14.25" x14ac:dyDescent="0.2">
      <c r="B31" s="34"/>
      <c r="C31" s="35" t="s">
        <v>32</v>
      </c>
      <c r="D31" s="36">
        <v>48293616.539999992</v>
      </c>
      <c r="E31" s="37">
        <v>36130408.570000008</v>
      </c>
      <c r="F31" s="38">
        <f t="shared" si="6"/>
        <v>84424025.109999999</v>
      </c>
      <c r="G31" s="36">
        <v>83956651.569999993</v>
      </c>
      <c r="H31" s="37">
        <v>72456115.399999991</v>
      </c>
      <c r="I31" s="39">
        <f t="shared" si="7"/>
        <v>467373.54000000656</v>
      </c>
    </row>
    <row r="32" spans="2:9" s="12" customFormat="1" ht="4.5" customHeight="1" x14ac:dyDescent="0.2">
      <c r="B32" s="34"/>
      <c r="C32" s="35"/>
      <c r="D32" s="38"/>
      <c r="E32" s="38"/>
      <c r="F32" s="38"/>
      <c r="G32" s="38"/>
      <c r="H32" s="38"/>
      <c r="I32" s="39"/>
    </row>
    <row r="33" spans="2:9" s="12" customFormat="1" ht="14.25" x14ac:dyDescent="0.2">
      <c r="B33" s="28" t="s">
        <v>33</v>
      </c>
      <c r="C33" s="29"/>
      <c r="D33" s="30">
        <f t="shared" ref="D33:I33" si="8">SUM(D34:D43)</f>
        <v>2412979318.3900003</v>
      </c>
      <c r="E33" s="30">
        <f t="shared" si="8"/>
        <v>915486489.5600009</v>
      </c>
      <c r="F33" s="30">
        <f t="shared" si="8"/>
        <v>3328465807.9500008</v>
      </c>
      <c r="G33" s="30">
        <f t="shared" si="8"/>
        <v>3279436456.8000007</v>
      </c>
      <c r="H33" s="30">
        <f t="shared" si="8"/>
        <v>2965979598.3699999</v>
      </c>
      <c r="I33" s="31">
        <f t="shared" si="8"/>
        <v>49029351.150000244</v>
      </c>
    </row>
    <row r="34" spans="2:9" s="12" customFormat="1" ht="14.25" x14ac:dyDescent="0.2">
      <c r="B34" s="34"/>
      <c r="C34" s="35" t="s">
        <v>34</v>
      </c>
      <c r="D34" s="36">
        <v>265346949.21000013</v>
      </c>
      <c r="E34" s="37">
        <v>-34396340.130000025</v>
      </c>
      <c r="F34" s="38">
        <f t="shared" ref="F34:F43" si="9">D34+E34</f>
        <v>230950609.0800001</v>
      </c>
      <c r="G34" s="36">
        <v>226967173.85000002</v>
      </c>
      <c r="H34" s="37">
        <v>186191334.94000012</v>
      </c>
      <c r="I34" s="39">
        <f t="shared" ref="I34:I43" si="10">F34-G34</f>
        <v>3983435.2300000787</v>
      </c>
    </row>
    <row r="35" spans="2:9" s="12" customFormat="1" ht="14.25" x14ac:dyDescent="0.2">
      <c r="B35" s="34"/>
      <c r="C35" s="35" t="s">
        <v>35</v>
      </c>
      <c r="D35" s="36">
        <v>144009066.84999996</v>
      </c>
      <c r="E35" s="37">
        <v>224583032.05000007</v>
      </c>
      <c r="F35" s="38">
        <f t="shared" si="9"/>
        <v>368592098.90000004</v>
      </c>
      <c r="G35" s="36">
        <v>357012784.65999997</v>
      </c>
      <c r="H35" s="37">
        <v>335136421.33999997</v>
      </c>
      <c r="I35" s="39">
        <f t="shared" si="10"/>
        <v>11579314.240000069</v>
      </c>
    </row>
    <row r="36" spans="2:9" s="12" customFormat="1" ht="14.25" x14ac:dyDescent="0.2">
      <c r="B36" s="34"/>
      <c r="C36" s="35" t="s">
        <v>36</v>
      </c>
      <c r="D36" s="36">
        <v>257539835.08999997</v>
      </c>
      <c r="E36" s="37">
        <v>66031399.580000043</v>
      </c>
      <c r="F36" s="38">
        <f t="shared" si="9"/>
        <v>323571234.67000002</v>
      </c>
      <c r="G36" s="36">
        <v>316357602.10000002</v>
      </c>
      <c r="H36" s="37">
        <v>288759078.68000007</v>
      </c>
      <c r="I36" s="39">
        <f t="shared" si="10"/>
        <v>7213632.5699999928</v>
      </c>
    </row>
    <row r="37" spans="2:9" s="12" customFormat="1" ht="14.25" x14ac:dyDescent="0.2">
      <c r="B37" s="34"/>
      <c r="C37" s="35" t="s">
        <v>37</v>
      </c>
      <c r="D37" s="36">
        <v>337061560.44999993</v>
      </c>
      <c r="E37" s="37">
        <v>-127372883.9499999</v>
      </c>
      <c r="F37" s="38">
        <f t="shared" si="9"/>
        <v>209688676.50000003</v>
      </c>
      <c r="G37" s="36">
        <v>202423076.39000005</v>
      </c>
      <c r="H37" s="37">
        <v>194031107.39000005</v>
      </c>
      <c r="I37" s="39">
        <f t="shared" si="10"/>
        <v>7265600.1099999845</v>
      </c>
    </row>
    <row r="38" spans="2:9" s="12" customFormat="1" ht="14.25" x14ac:dyDescent="0.2">
      <c r="B38" s="40"/>
      <c r="C38" s="35" t="s">
        <v>38</v>
      </c>
      <c r="D38" s="36">
        <v>180111089.26000002</v>
      </c>
      <c r="E38" s="37">
        <v>28106194.679999888</v>
      </c>
      <c r="F38" s="38">
        <f t="shared" si="9"/>
        <v>208217283.93999991</v>
      </c>
      <c r="G38" s="36">
        <v>204879697.91999993</v>
      </c>
      <c r="H38" s="37">
        <v>168198451.86999997</v>
      </c>
      <c r="I38" s="39">
        <f t="shared" si="10"/>
        <v>3337586.0199999809</v>
      </c>
    </row>
    <row r="39" spans="2:9" s="12" customFormat="1" ht="14.25" x14ac:dyDescent="0.2">
      <c r="B39" s="40"/>
      <c r="C39" s="35" t="s">
        <v>39</v>
      </c>
      <c r="D39" s="41"/>
      <c r="E39" s="41">
        <v>0</v>
      </c>
      <c r="F39" s="41">
        <f t="shared" si="9"/>
        <v>0</v>
      </c>
      <c r="G39" s="41"/>
      <c r="H39" s="41"/>
      <c r="I39" s="42">
        <f t="shared" si="10"/>
        <v>0</v>
      </c>
    </row>
    <row r="40" spans="2:9" s="12" customFormat="1" ht="14.25" x14ac:dyDescent="0.2">
      <c r="B40" s="34"/>
      <c r="C40" s="35" t="s">
        <v>40</v>
      </c>
      <c r="D40" s="36">
        <v>8069241.3899999997</v>
      </c>
      <c r="E40" s="37">
        <v>524545029.63999999</v>
      </c>
      <c r="F40" s="38">
        <f t="shared" si="9"/>
        <v>532614271.02999997</v>
      </c>
      <c r="G40" s="36">
        <v>519535812.67000002</v>
      </c>
      <c r="H40" s="37">
        <v>474075772.49000007</v>
      </c>
      <c r="I40" s="39">
        <f t="shared" si="10"/>
        <v>13078458.359999955</v>
      </c>
    </row>
    <row r="41" spans="2:9" s="12" customFormat="1" ht="14.25" x14ac:dyDescent="0.2">
      <c r="B41" s="34"/>
      <c r="C41" s="35" t="s">
        <v>41</v>
      </c>
      <c r="D41" s="36">
        <v>428991474.80999994</v>
      </c>
      <c r="E41" s="37">
        <v>209066116.58000016</v>
      </c>
      <c r="F41" s="38">
        <f t="shared" si="9"/>
        <v>638057591.3900001</v>
      </c>
      <c r="G41" s="36">
        <v>637048181.77999997</v>
      </c>
      <c r="H41" s="37">
        <v>597986986.68999994</v>
      </c>
      <c r="I41" s="39">
        <f t="shared" si="10"/>
        <v>1009409.6100001335</v>
      </c>
    </row>
    <row r="42" spans="2:9" s="12" customFormat="1" ht="14.25" x14ac:dyDescent="0.2">
      <c r="B42" s="34"/>
      <c r="C42" s="35" t="s">
        <v>42</v>
      </c>
      <c r="D42" s="36">
        <v>38508255.910000004</v>
      </c>
      <c r="E42" s="37">
        <v>45559248.050000004</v>
      </c>
      <c r="F42" s="38">
        <f t="shared" si="9"/>
        <v>84067503.960000008</v>
      </c>
      <c r="G42" s="36">
        <v>82526060.780000001</v>
      </c>
      <c r="H42" s="37">
        <v>79247385.040000007</v>
      </c>
      <c r="I42" s="39">
        <f t="shared" si="10"/>
        <v>1541443.1800000072</v>
      </c>
    </row>
    <row r="43" spans="2:9" s="12" customFormat="1" ht="14.25" x14ac:dyDescent="0.2">
      <c r="B43" s="34"/>
      <c r="C43" s="35" t="s">
        <v>43</v>
      </c>
      <c r="D43" s="36">
        <v>753341845.41999984</v>
      </c>
      <c r="E43" s="37">
        <v>-20635306.939999342</v>
      </c>
      <c r="F43" s="38">
        <f t="shared" si="9"/>
        <v>732706538.4800005</v>
      </c>
      <c r="G43" s="36">
        <v>732686066.65000045</v>
      </c>
      <c r="H43" s="37">
        <v>642353059.92999983</v>
      </c>
      <c r="I43" s="39">
        <f t="shared" si="10"/>
        <v>20471.830000042915</v>
      </c>
    </row>
    <row r="44" spans="2:9" s="12" customFormat="1" ht="4.5" customHeight="1" x14ac:dyDescent="0.2">
      <c r="B44" s="34"/>
      <c r="C44" s="35"/>
      <c r="D44" s="38"/>
      <c r="E44" s="38"/>
      <c r="F44" s="38"/>
      <c r="G44" s="38"/>
      <c r="H44" s="38"/>
      <c r="I44" s="39"/>
    </row>
    <row r="45" spans="2:9" s="12" customFormat="1" ht="14.25" x14ac:dyDescent="0.2">
      <c r="B45" s="28" t="s">
        <v>44</v>
      </c>
      <c r="C45" s="29"/>
      <c r="D45" s="30">
        <f t="shared" ref="D45:I45" si="11">SUM(D46:D54)</f>
        <v>11574595065.629999</v>
      </c>
      <c r="E45" s="30">
        <f t="shared" si="11"/>
        <v>1256377427.2200079</v>
      </c>
      <c r="F45" s="30">
        <f t="shared" si="11"/>
        <v>12830972492.850008</v>
      </c>
      <c r="G45" s="30">
        <f t="shared" si="11"/>
        <v>12821901072.850008</v>
      </c>
      <c r="H45" s="30">
        <f t="shared" si="11"/>
        <v>12665578197.59001</v>
      </c>
      <c r="I45" s="31">
        <f t="shared" si="11"/>
        <v>9071420</v>
      </c>
    </row>
    <row r="46" spans="2:9" s="12" customFormat="1" ht="14.25" x14ac:dyDescent="0.2">
      <c r="B46" s="34"/>
      <c r="C46" s="35" t="s">
        <v>45</v>
      </c>
      <c r="D46" s="36">
        <v>9778032142.0299988</v>
      </c>
      <c r="E46" s="37">
        <v>1139796534.5800076</v>
      </c>
      <c r="F46" s="38">
        <f t="shared" ref="F46:F54" si="12">D46+E46</f>
        <v>10917828676.610006</v>
      </c>
      <c r="G46" s="36">
        <v>10917828676.610006</v>
      </c>
      <c r="H46" s="37">
        <v>10777049345.950008</v>
      </c>
      <c r="I46" s="39">
        <f t="shared" ref="I46:I54" si="13">F46-G46</f>
        <v>0</v>
      </c>
    </row>
    <row r="47" spans="2:9" s="12" customFormat="1" ht="14.25" x14ac:dyDescent="0.2">
      <c r="B47" s="34"/>
      <c r="C47" s="35" t="s">
        <v>46</v>
      </c>
      <c r="D47" s="36"/>
      <c r="E47" s="37">
        <v>0</v>
      </c>
      <c r="F47" s="38">
        <f t="shared" si="12"/>
        <v>0</v>
      </c>
      <c r="G47" s="36"/>
      <c r="H47" s="37"/>
      <c r="I47" s="39">
        <f t="shared" si="13"/>
        <v>0</v>
      </c>
    </row>
    <row r="48" spans="2:9" s="12" customFormat="1" ht="14.25" x14ac:dyDescent="0.2">
      <c r="B48" s="34"/>
      <c r="C48" s="35" t="s">
        <v>47</v>
      </c>
      <c r="D48" s="36">
        <v>296402719.54000002</v>
      </c>
      <c r="E48" s="37">
        <v>-64429843.689999998</v>
      </c>
      <c r="F48" s="38">
        <f t="shared" si="12"/>
        <v>231972875.85000002</v>
      </c>
      <c r="G48" s="36">
        <v>231972875.85000002</v>
      </c>
      <c r="H48" s="37">
        <v>230937875.85000002</v>
      </c>
      <c r="I48" s="39">
        <f t="shared" si="13"/>
        <v>0</v>
      </c>
    </row>
    <row r="49" spans="2:9" s="12" customFormat="1" ht="14.25" x14ac:dyDescent="0.2">
      <c r="B49" s="34"/>
      <c r="C49" s="35" t="s">
        <v>48</v>
      </c>
      <c r="D49" s="36">
        <v>1424463804.0599999</v>
      </c>
      <c r="E49" s="37">
        <v>149693482.41000032</v>
      </c>
      <c r="F49" s="38">
        <f t="shared" si="12"/>
        <v>1574157286.4700003</v>
      </c>
      <c r="G49" s="36">
        <v>1565085866.4700003</v>
      </c>
      <c r="H49" s="37">
        <v>1550577321.8700001</v>
      </c>
      <c r="I49" s="39">
        <f t="shared" si="13"/>
        <v>9071420</v>
      </c>
    </row>
    <row r="50" spans="2:9" s="12" customFormat="1" ht="14.25" x14ac:dyDescent="0.2">
      <c r="B50" s="34"/>
      <c r="C50" s="35" t="s">
        <v>49</v>
      </c>
      <c r="D50" s="36">
        <v>75696400</v>
      </c>
      <c r="E50" s="37">
        <v>31317253.920000002</v>
      </c>
      <c r="F50" s="38">
        <f t="shared" si="12"/>
        <v>107013653.92</v>
      </c>
      <c r="G50" s="36">
        <v>107013653.92</v>
      </c>
      <c r="H50" s="37">
        <v>107013653.92</v>
      </c>
      <c r="I50" s="39">
        <f t="shared" si="13"/>
        <v>0</v>
      </c>
    </row>
    <row r="51" spans="2:9" s="12" customFormat="1" ht="14.25" x14ac:dyDescent="0.2">
      <c r="B51" s="43"/>
      <c r="C51" s="44" t="s">
        <v>50</v>
      </c>
      <c r="D51" s="45"/>
      <c r="E51" s="46">
        <v>0</v>
      </c>
      <c r="F51" s="47">
        <f t="shared" si="12"/>
        <v>0</v>
      </c>
      <c r="G51" s="45"/>
      <c r="H51" s="46"/>
      <c r="I51" s="48">
        <f t="shared" si="13"/>
        <v>0</v>
      </c>
    </row>
    <row r="52" spans="2:9" s="12" customFormat="1" ht="14.25" x14ac:dyDescent="0.2">
      <c r="B52" s="49"/>
      <c r="C52" s="50" t="s">
        <v>51</v>
      </c>
      <c r="D52" s="51"/>
      <c r="E52" s="52">
        <v>0</v>
      </c>
      <c r="F52" s="53">
        <f t="shared" si="12"/>
        <v>0</v>
      </c>
      <c r="G52" s="51"/>
      <c r="H52" s="52"/>
      <c r="I52" s="54">
        <f t="shared" si="13"/>
        <v>0</v>
      </c>
    </row>
    <row r="53" spans="2:9" s="12" customFormat="1" ht="14.25" x14ac:dyDescent="0.2">
      <c r="B53" s="34"/>
      <c r="C53" s="35" t="s">
        <v>52</v>
      </c>
      <c r="D53" s="36"/>
      <c r="E53" s="37">
        <v>0</v>
      </c>
      <c r="F53" s="38">
        <f t="shared" si="12"/>
        <v>0</v>
      </c>
      <c r="G53" s="36"/>
      <c r="H53" s="37"/>
      <c r="I53" s="39">
        <f t="shared" si="13"/>
        <v>0</v>
      </c>
    </row>
    <row r="54" spans="2:9" s="12" customFormat="1" ht="14.25" x14ac:dyDescent="0.2">
      <c r="B54" s="34"/>
      <c r="C54" s="35" t="s">
        <v>53</v>
      </c>
      <c r="D54" s="36"/>
      <c r="E54" s="37">
        <v>0</v>
      </c>
      <c r="F54" s="38">
        <f t="shared" si="12"/>
        <v>0</v>
      </c>
      <c r="G54" s="36"/>
      <c r="H54" s="37"/>
      <c r="I54" s="39">
        <f t="shared" si="13"/>
        <v>0</v>
      </c>
    </row>
    <row r="55" spans="2:9" s="12" customFormat="1" ht="5.25" customHeight="1" x14ac:dyDescent="0.2">
      <c r="B55" s="34"/>
      <c r="C55" s="35"/>
      <c r="D55" s="38"/>
      <c r="E55" s="38"/>
      <c r="F55" s="38"/>
      <c r="G55" s="38"/>
      <c r="H55" s="38"/>
      <c r="I55" s="39"/>
    </row>
    <row r="56" spans="2:9" s="12" customFormat="1" ht="14.25" x14ac:dyDescent="0.2">
      <c r="B56" s="28" t="s">
        <v>54</v>
      </c>
      <c r="C56" s="29"/>
      <c r="D56" s="30">
        <f t="shared" ref="D56:I56" si="14">SUM(D57:D65)</f>
        <v>1515843.48</v>
      </c>
      <c r="E56" s="30">
        <f t="shared" si="14"/>
        <v>421368180.00000006</v>
      </c>
      <c r="F56" s="30">
        <f t="shared" si="14"/>
        <v>422884023.48000002</v>
      </c>
      <c r="G56" s="30">
        <f t="shared" si="14"/>
        <v>366306782.12</v>
      </c>
      <c r="H56" s="30">
        <f t="shared" si="14"/>
        <v>357481401.88</v>
      </c>
      <c r="I56" s="31">
        <f t="shared" si="14"/>
        <v>56577241.359999977</v>
      </c>
    </row>
    <row r="57" spans="2:9" s="12" customFormat="1" ht="14.25" x14ac:dyDescent="0.2">
      <c r="B57" s="34"/>
      <c r="C57" s="35" t="s">
        <v>55</v>
      </c>
      <c r="D57" s="36">
        <v>342122.88</v>
      </c>
      <c r="E57" s="37">
        <v>76227820.25999999</v>
      </c>
      <c r="F57" s="38">
        <f t="shared" ref="F57:F65" si="15">D57+E57</f>
        <v>76569943.139999986</v>
      </c>
      <c r="G57" s="36">
        <v>72004668.74000001</v>
      </c>
      <c r="H57" s="37">
        <v>68847925.939999998</v>
      </c>
      <c r="I57" s="39">
        <f t="shared" ref="I57:I65" si="16">F57-G57</f>
        <v>4565274.3999999762</v>
      </c>
    </row>
    <row r="58" spans="2:9" s="12" customFormat="1" ht="14.25" x14ac:dyDescent="0.2">
      <c r="B58" s="34"/>
      <c r="C58" s="35" t="s">
        <v>56</v>
      </c>
      <c r="D58" s="36">
        <v>0</v>
      </c>
      <c r="E58" s="37">
        <v>5199183.74</v>
      </c>
      <c r="F58" s="38">
        <f t="shared" si="15"/>
        <v>5199183.74</v>
      </c>
      <c r="G58" s="36">
        <v>5199183.74</v>
      </c>
      <c r="H58" s="37">
        <v>3821950.8699999996</v>
      </c>
      <c r="I58" s="39">
        <f t="shared" si="16"/>
        <v>0</v>
      </c>
    </row>
    <row r="59" spans="2:9" s="12" customFormat="1" ht="14.25" x14ac:dyDescent="0.2">
      <c r="B59" s="34"/>
      <c r="C59" s="35" t="s">
        <v>57</v>
      </c>
      <c r="D59" s="36">
        <v>0</v>
      </c>
      <c r="E59" s="37">
        <v>1928469.23</v>
      </c>
      <c r="F59" s="38">
        <f t="shared" si="15"/>
        <v>1928469.23</v>
      </c>
      <c r="G59" s="36">
        <v>1928469.23</v>
      </c>
      <c r="H59" s="37">
        <v>1928469.23</v>
      </c>
      <c r="I59" s="39">
        <f t="shared" si="16"/>
        <v>0</v>
      </c>
    </row>
    <row r="60" spans="2:9" s="12" customFormat="1" ht="14.25" x14ac:dyDescent="0.2">
      <c r="B60" s="34"/>
      <c r="C60" s="35" t="s">
        <v>58</v>
      </c>
      <c r="D60" s="36">
        <v>0</v>
      </c>
      <c r="E60" s="37">
        <v>153411407.51000002</v>
      </c>
      <c r="F60" s="38">
        <f t="shared" si="15"/>
        <v>153411407.51000002</v>
      </c>
      <c r="G60" s="36">
        <v>153411407.51000002</v>
      </c>
      <c r="H60" s="37">
        <v>153411407.51000002</v>
      </c>
      <c r="I60" s="39">
        <f t="shared" si="16"/>
        <v>0</v>
      </c>
    </row>
    <row r="61" spans="2:9" s="12" customFormat="1" ht="14.25" x14ac:dyDescent="0.2">
      <c r="B61" s="34"/>
      <c r="C61" s="35" t="s">
        <v>59</v>
      </c>
      <c r="D61" s="36">
        <v>0</v>
      </c>
      <c r="E61" s="37">
        <v>29129888.149999999</v>
      </c>
      <c r="F61" s="38">
        <f t="shared" si="15"/>
        <v>29129888.149999999</v>
      </c>
      <c r="G61" s="36">
        <v>29129888.149999999</v>
      </c>
      <c r="H61" s="37">
        <v>29129888.149999999</v>
      </c>
      <c r="I61" s="39">
        <f t="shared" si="16"/>
        <v>0</v>
      </c>
    </row>
    <row r="62" spans="2:9" s="12" customFormat="1" ht="14.25" x14ac:dyDescent="0.2">
      <c r="B62" s="34"/>
      <c r="C62" s="35" t="s">
        <v>60</v>
      </c>
      <c r="D62" s="36">
        <v>1173720.6000000001</v>
      </c>
      <c r="E62" s="37">
        <v>46817051.200000003</v>
      </c>
      <c r="F62" s="38">
        <f t="shared" si="15"/>
        <v>47990771.800000004</v>
      </c>
      <c r="G62" s="36">
        <v>47990771.800000004</v>
      </c>
      <c r="H62" s="37">
        <v>44095070.050000004</v>
      </c>
      <c r="I62" s="39">
        <f t="shared" si="16"/>
        <v>0</v>
      </c>
    </row>
    <row r="63" spans="2:9" s="12" customFormat="1" ht="14.25" x14ac:dyDescent="0.2">
      <c r="B63" s="34"/>
      <c r="C63" s="35" t="s">
        <v>61</v>
      </c>
      <c r="D63" s="36"/>
      <c r="E63" s="37">
        <v>0</v>
      </c>
      <c r="F63" s="38">
        <f t="shared" si="15"/>
        <v>0</v>
      </c>
      <c r="G63" s="36"/>
      <c r="H63" s="37"/>
      <c r="I63" s="39">
        <f t="shared" si="16"/>
        <v>0</v>
      </c>
    </row>
    <row r="64" spans="2:9" s="12" customFormat="1" ht="14.25" x14ac:dyDescent="0.2">
      <c r="B64" s="34"/>
      <c r="C64" s="35" t="s">
        <v>62</v>
      </c>
      <c r="D64" s="36">
        <v>0</v>
      </c>
      <c r="E64" s="37">
        <v>87263752</v>
      </c>
      <c r="F64" s="38">
        <f t="shared" si="15"/>
        <v>87263752</v>
      </c>
      <c r="G64" s="36">
        <v>35320000</v>
      </c>
      <c r="H64" s="37">
        <v>35320000</v>
      </c>
      <c r="I64" s="39">
        <f t="shared" si="16"/>
        <v>51943752</v>
      </c>
    </row>
    <row r="65" spans="2:9" s="12" customFormat="1" ht="14.25" x14ac:dyDescent="0.2">
      <c r="B65" s="34"/>
      <c r="C65" s="35" t="s">
        <v>63</v>
      </c>
      <c r="D65" s="36">
        <v>0</v>
      </c>
      <c r="E65" s="37">
        <v>21390607.91</v>
      </c>
      <c r="F65" s="38">
        <f t="shared" si="15"/>
        <v>21390607.91</v>
      </c>
      <c r="G65" s="36">
        <v>21322392.949999999</v>
      </c>
      <c r="H65" s="37">
        <v>20926690.129999999</v>
      </c>
      <c r="I65" s="39">
        <f t="shared" si="16"/>
        <v>68214.960000000894</v>
      </c>
    </row>
    <row r="66" spans="2:9" s="12" customFormat="1" ht="5.25" customHeight="1" x14ac:dyDescent="0.2">
      <c r="B66" s="34"/>
      <c r="C66" s="35"/>
      <c r="D66" s="38"/>
      <c r="E66" s="38"/>
      <c r="F66" s="38"/>
      <c r="G66" s="38"/>
      <c r="H66" s="38"/>
      <c r="I66" s="39"/>
    </row>
    <row r="67" spans="2:9" s="12" customFormat="1" ht="14.25" x14ac:dyDescent="0.2">
      <c r="B67" s="28" t="s">
        <v>64</v>
      </c>
      <c r="C67" s="29"/>
      <c r="D67" s="30">
        <f t="shared" ref="D67:I67" si="17">SUM(D68:D70)</f>
        <v>698140242.08000004</v>
      </c>
      <c r="E67" s="30">
        <f t="shared" si="17"/>
        <v>2502528656.25</v>
      </c>
      <c r="F67" s="30">
        <f t="shared" si="17"/>
        <v>3200668898.3299999</v>
      </c>
      <c r="G67" s="30">
        <f t="shared" si="17"/>
        <v>1910953464.1400001</v>
      </c>
      <c r="H67" s="30">
        <f t="shared" si="17"/>
        <v>1902901523.97</v>
      </c>
      <c r="I67" s="31">
        <f t="shared" si="17"/>
        <v>1289715434.1899998</v>
      </c>
    </row>
    <row r="68" spans="2:9" s="12" customFormat="1" ht="14.25" x14ac:dyDescent="0.2">
      <c r="B68" s="34"/>
      <c r="C68" s="35" t="s">
        <v>65</v>
      </c>
      <c r="D68" s="36">
        <v>0</v>
      </c>
      <c r="E68" s="37">
        <v>1505716468.7399998</v>
      </c>
      <c r="F68" s="38">
        <f t="shared" ref="F68:F70" si="18">D68+E68</f>
        <v>1505716468.7399998</v>
      </c>
      <c r="G68" s="36">
        <v>727176924.30999994</v>
      </c>
      <c r="H68" s="37">
        <v>727176924.30999994</v>
      </c>
      <c r="I68" s="39">
        <f t="shared" ref="I68:I70" si="19">F68-G68</f>
        <v>778539544.42999983</v>
      </c>
    </row>
    <row r="69" spans="2:9" s="12" customFormat="1" ht="14.25" x14ac:dyDescent="0.2">
      <c r="B69" s="34"/>
      <c r="C69" s="35" t="s">
        <v>66</v>
      </c>
      <c r="D69" s="36">
        <v>698140242.08000004</v>
      </c>
      <c r="E69" s="37">
        <v>898068111.68999994</v>
      </c>
      <c r="F69" s="38">
        <f t="shared" si="18"/>
        <v>1596208353.77</v>
      </c>
      <c r="G69" s="36">
        <v>1108970541.6900001</v>
      </c>
      <c r="H69" s="37">
        <v>1108985297.52</v>
      </c>
      <c r="I69" s="39">
        <f t="shared" si="19"/>
        <v>487237812.07999992</v>
      </c>
    </row>
    <row r="70" spans="2:9" s="12" customFormat="1" ht="14.25" x14ac:dyDescent="0.2">
      <c r="B70" s="34"/>
      <c r="C70" s="35" t="s">
        <v>67</v>
      </c>
      <c r="D70" s="36">
        <v>0</v>
      </c>
      <c r="E70" s="55">
        <v>98744075.820000008</v>
      </c>
      <c r="F70" s="38">
        <f t="shared" si="18"/>
        <v>98744075.820000008</v>
      </c>
      <c r="G70" s="36">
        <v>74805998.140000001</v>
      </c>
      <c r="H70" s="56">
        <v>66739302.140000001</v>
      </c>
      <c r="I70" s="39">
        <f t="shared" si="19"/>
        <v>23938077.680000007</v>
      </c>
    </row>
    <row r="71" spans="2:9" s="58" customFormat="1" ht="4.5" customHeight="1" x14ac:dyDescent="0.2">
      <c r="B71" s="34"/>
      <c r="C71" s="35"/>
      <c r="D71" s="38"/>
      <c r="E71" s="38"/>
      <c r="F71" s="38"/>
      <c r="G71" s="38"/>
      <c r="H71" s="38"/>
      <c r="I71" s="57"/>
    </row>
    <row r="72" spans="2:9" s="12" customFormat="1" ht="14.25" x14ac:dyDescent="0.2">
      <c r="B72" s="28" t="s">
        <v>68</v>
      </c>
      <c r="C72" s="29"/>
      <c r="D72" s="30">
        <f t="shared" ref="D72:I72" si="20">SUM(D73+D74+D75+D76+D77+D79+D80)</f>
        <v>56236916.140000001</v>
      </c>
      <c r="E72" s="30">
        <f t="shared" si="20"/>
        <v>113004813.84</v>
      </c>
      <c r="F72" s="30">
        <f t="shared" si="20"/>
        <v>169241729.98000002</v>
      </c>
      <c r="G72" s="30">
        <f t="shared" si="20"/>
        <v>169241729.98000002</v>
      </c>
      <c r="H72" s="30">
        <f t="shared" si="20"/>
        <v>163577689.79000002</v>
      </c>
      <c r="I72" s="30">
        <f t="shared" si="20"/>
        <v>0</v>
      </c>
    </row>
    <row r="73" spans="2:9" s="12" customFormat="1" ht="14.25" x14ac:dyDescent="0.2">
      <c r="B73" s="34"/>
      <c r="C73" s="35" t="s">
        <v>69</v>
      </c>
      <c r="D73" s="36"/>
      <c r="E73" s="36">
        <v>0</v>
      </c>
      <c r="F73" s="38">
        <f t="shared" ref="F73:F80" si="21">D73+E73</f>
        <v>0</v>
      </c>
      <c r="G73" s="36"/>
      <c r="H73" s="36"/>
      <c r="I73" s="39">
        <f t="shared" ref="I73:I80" si="22">F73-G73</f>
        <v>0</v>
      </c>
    </row>
    <row r="74" spans="2:9" s="12" customFormat="1" ht="14.25" x14ac:dyDescent="0.2">
      <c r="B74" s="34"/>
      <c r="C74" s="35" t="s">
        <v>70</v>
      </c>
      <c r="D74" s="36">
        <v>51993155.950000003</v>
      </c>
      <c r="E74" s="37">
        <v>-1975909.75</v>
      </c>
      <c r="F74" s="38">
        <f t="shared" si="21"/>
        <v>50017246.200000003</v>
      </c>
      <c r="G74" s="59">
        <v>50017246.200000003</v>
      </c>
      <c r="H74" s="37">
        <v>48596966.200000003</v>
      </c>
      <c r="I74" s="39">
        <f t="shared" si="22"/>
        <v>0</v>
      </c>
    </row>
    <row r="75" spans="2:9" s="12" customFormat="1" ht="14.25" x14ac:dyDescent="0.2">
      <c r="B75" s="34"/>
      <c r="C75" s="35" t="s">
        <v>71</v>
      </c>
      <c r="D75" s="36"/>
      <c r="E75" s="36">
        <v>0</v>
      </c>
      <c r="F75" s="38">
        <f t="shared" si="21"/>
        <v>0</v>
      </c>
      <c r="G75" s="36"/>
      <c r="H75" s="36"/>
      <c r="I75" s="39">
        <f t="shared" si="22"/>
        <v>0</v>
      </c>
    </row>
    <row r="76" spans="2:9" s="12" customFormat="1" ht="14.25" x14ac:dyDescent="0.2">
      <c r="B76" s="34"/>
      <c r="C76" s="35" t="s">
        <v>72</v>
      </c>
      <c r="D76" s="36"/>
      <c r="E76" s="36">
        <v>0</v>
      </c>
      <c r="F76" s="38">
        <f t="shared" si="21"/>
        <v>0</v>
      </c>
      <c r="G76" s="36"/>
      <c r="H76" s="36"/>
      <c r="I76" s="39">
        <f t="shared" si="22"/>
        <v>0</v>
      </c>
    </row>
    <row r="77" spans="2:9" s="12" customFormat="1" ht="14.25" x14ac:dyDescent="0.2">
      <c r="B77" s="34"/>
      <c r="C77" s="35" t="s">
        <v>73</v>
      </c>
      <c r="D77" s="36">
        <v>4243760.1900000004</v>
      </c>
      <c r="E77" s="36">
        <v>114980723.59</v>
      </c>
      <c r="F77" s="38">
        <f t="shared" si="21"/>
        <v>119224483.78</v>
      </c>
      <c r="G77" s="36">
        <v>119224483.78</v>
      </c>
      <c r="H77" s="36">
        <v>114980723.59</v>
      </c>
      <c r="I77" s="39">
        <f t="shared" si="22"/>
        <v>0</v>
      </c>
    </row>
    <row r="78" spans="2:9" s="12" customFormat="1" ht="14.25" x14ac:dyDescent="0.2">
      <c r="B78" s="34"/>
      <c r="C78" s="35" t="s">
        <v>74</v>
      </c>
      <c r="D78" s="36"/>
      <c r="E78" s="36">
        <v>0</v>
      </c>
      <c r="F78" s="38">
        <f t="shared" si="21"/>
        <v>0</v>
      </c>
      <c r="G78" s="36"/>
      <c r="H78" s="36"/>
      <c r="I78" s="39">
        <f t="shared" si="22"/>
        <v>0</v>
      </c>
    </row>
    <row r="79" spans="2:9" s="12" customFormat="1" ht="14.25" x14ac:dyDescent="0.2">
      <c r="B79" s="34"/>
      <c r="C79" s="35" t="s">
        <v>75</v>
      </c>
      <c r="D79" s="36"/>
      <c r="E79" s="36">
        <v>0</v>
      </c>
      <c r="F79" s="38">
        <f t="shared" si="21"/>
        <v>0</v>
      </c>
      <c r="G79" s="36"/>
      <c r="H79" s="36"/>
      <c r="I79" s="39">
        <f t="shared" si="22"/>
        <v>0</v>
      </c>
    </row>
    <row r="80" spans="2:9" s="12" customFormat="1" ht="14.25" x14ac:dyDescent="0.2">
      <c r="B80" s="34"/>
      <c r="C80" s="35" t="s">
        <v>76</v>
      </c>
      <c r="D80" s="36"/>
      <c r="E80" s="36">
        <v>0</v>
      </c>
      <c r="F80" s="38">
        <f t="shared" si="21"/>
        <v>0</v>
      </c>
      <c r="G80" s="36"/>
      <c r="H80" s="36"/>
      <c r="I80" s="39">
        <f t="shared" si="22"/>
        <v>0</v>
      </c>
    </row>
    <row r="81" spans="2:9" s="12" customFormat="1" ht="5.25" customHeight="1" x14ac:dyDescent="0.2">
      <c r="B81" s="34"/>
      <c r="C81" s="35"/>
      <c r="D81" s="38"/>
      <c r="E81" s="38"/>
      <c r="F81" s="38"/>
      <c r="G81" s="38"/>
      <c r="H81" s="38"/>
      <c r="I81" s="39"/>
    </row>
    <row r="82" spans="2:9" s="12" customFormat="1" ht="14.25" x14ac:dyDescent="0.2">
      <c r="B82" s="28" t="s">
        <v>77</v>
      </c>
      <c r="C82" s="29"/>
      <c r="D82" s="30">
        <f t="shared" ref="D82:I82" si="23">SUM(D83:D85)</f>
        <v>5753435436.0000019</v>
      </c>
      <c r="E82" s="30">
        <f t="shared" ref="E82:H82" si="24">SUM(E83:E85)</f>
        <v>-58600597.639996529</v>
      </c>
      <c r="F82" s="30">
        <f t="shared" si="24"/>
        <v>5694834838.3600054</v>
      </c>
      <c r="G82" s="30">
        <f t="shared" si="24"/>
        <v>5694740173.1600056</v>
      </c>
      <c r="H82" s="30">
        <f t="shared" si="24"/>
        <v>5694740173.1600056</v>
      </c>
      <c r="I82" s="31">
        <f t="shared" si="23"/>
        <v>94665.199999809265</v>
      </c>
    </row>
    <row r="83" spans="2:9" s="12" customFormat="1" ht="14.25" x14ac:dyDescent="0.2">
      <c r="B83" s="34"/>
      <c r="C83" s="35" t="s">
        <v>78</v>
      </c>
      <c r="D83" s="60">
        <v>5753435436.0000019</v>
      </c>
      <c r="E83" s="37">
        <v>-58600597.639996529</v>
      </c>
      <c r="F83" s="38">
        <f t="shared" ref="F83:F85" si="25">D83+E83</f>
        <v>5694834838.3600054</v>
      </c>
      <c r="G83" s="36">
        <v>5694740173.1600056</v>
      </c>
      <c r="H83" s="37">
        <v>5694740173.1600056</v>
      </c>
      <c r="I83" s="39">
        <f t="shared" ref="I83:I85" si="26">F83-G83</f>
        <v>94665.199999809265</v>
      </c>
    </row>
    <row r="84" spans="2:9" s="12" customFormat="1" ht="14.25" x14ac:dyDescent="0.2">
      <c r="B84" s="34"/>
      <c r="C84" s="35" t="s">
        <v>79</v>
      </c>
      <c r="D84" s="36"/>
      <c r="E84" s="36">
        <v>0</v>
      </c>
      <c r="F84" s="38">
        <f t="shared" si="25"/>
        <v>0</v>
      </c>
      <c r="G84" s="36"/>
      <c r="H84" s="36"/>
      <c r="I84" s="39">
        <f t="shared" si="26"/>
        <v>0</v>
      </c>
    </row>
    <row r="85" spans="2:9" s="12" customFormat="1" ht="14.25" x14ac:dyDescent="0.2">
      <c r="B85" s="34"/>
      <c r="C85" s="35" t="s">
        <v>80</v>
      </c>
      <c r="D85" s="36"/>
      <c r="E85" s="36">
        <v>0</v>
      </c>
      <c r="F85" s="38">
        <f t="shared" si="25"/>
        <v>0</v>
      </c>
      <c r="G85" s="36"/>
      <c r="H85" s="36"/>
      <c r="I85" s="39">
        <f t="shared" si="26"/>
        <v>0</v>
      </c>
    </row>
    <row r="86" spans="2:9" s="12" customFormat="1" ht="4.5" customHeight="1" x14ac:dyDescent="0.2">
      <c r="B86" s="34"/>
      <c r="C86" s="35"/>
      <c r="D86" s="38"/>
      <c r="E86" s="38"/>
      <c r="F86" s="38"/>
      <c r="G86" s="38"/>
      <c r="H86" s="38"/>
      <c r="I86" s="39"/>
    </row>
    <row r="87" spans="2:9" s="12" customFormat="1" ht="14.25" x14ac:dyDescent="0.2">
      <c r="B87" s="28" t="s">
        <v>81</v>
      </c>
      <c r="C87" s="29"/>
      <c r="D87" s="30">
        <f t="shared" ref="D87:I87" si="27">SUM(D88:D94)</f>
        <v>3510283089.8600001</v>
      </c>
      <c r="E87" s="30">
        <f t="shared" si="27"/>
        <v>-989731138.82000041</v>
      </c>
      <c r="F87" s="30">
        <f t="shared" si="27"/>
        <v>2520551951.0399995</v>
      </c>
      <c r="G87" s="30">
        <f t="shared" si="27"/>
        <v>2520551951.0399995</v>
      </c>
      <c r="H87" s="30">
        <f t="shared" si="27"/>
        <v>2416527608.7100005</v>
      </c>
      <c r="I87" s="31">
        <f t="shared" si="27"/>
        <v>0</v>
      </c>
    </row>
    <row r="88" spans="2:9" s="12" customFormat="1" ht="14.25" x14ac:dyDescent="0.2">
      <c r="B88" s="34"/>
      <c r="C88" s="35" t="s">
        <v>82</v>
      </c>
      <c r="D88" s="36">
        <v>1380163932.1100001</v>
      </c>
      <c r="E88" s="37">
        <v>-445934025.61000013</v>
      </c>
      <c r="F88" s="38">
        <f t="shared" ref="F88:F94" si="28">D88+E88</f>
        <v>934229906.5</v>
      </c>
      <c r="G88" s="36">
        <v>934229906.5</v>
      </c>
      <c r="H88" s="37">
        <v>934229906.5</v>
      </c>
      <c r="I88" s="39">
        <f t="shared" ref="I88:I94" si="29">F88-G88</f>
        <v>0</v>
      </c>
    </row>
    <row r="89" spans="2:9" s="12" customFormat="1" ht="14.25" x14ac:dyDescent="0.2">
      <c r="B89" s="34"/>
      <c r="C89" s="35" t="s">
        <v>83</v>
      </c>
      <c r="D89" s="36">
        <v>1130068384.9099998</v>
      </c>
      <c r="E89" s="37">
        <v>-509453346.4599998</v>
      </c>
      <c r="F89" s="38">
        <f t="shared" si="28"/>
        <v>620615038.45000005</v>
      </c>
      <c r="G89" s="36">
        <v>620615038.45000005</v>
      </c>
      <c r="H89" s="37">
        <v>620615038.45000005</v>
      </c>
      <c r="I89" s="39">
        <f t="shared" si="29"/>
        <v>0</v>
      </c>
    </row>
    <row r="90" spans="2:9" s="12" customFormat="1" ht="14.25" x14ac:dyDescent="0.2">
      <c r="B90" s="34"/>
      <c r="C90" s="35" t="s">
        <v>84</v>
      </c>
      <c r="D90" s="36"/>
      <c r="E90" s="37">
        <v>191400</v>
      </c>
      <c r="F90" s="38">
        <f t="shared" si="28"/>
        <v>191400</v>
      </c>
      <c r="G90" s="36">
        <v>191400</v>
      </c>
      <c r="H90" s="37">
        <v>191400</v>
      </c>
      <c r="I90" s="39">
        <f t="shared" si="29"/>
        <v>0</v>
      </c>
    </row>
    <row r="91" spans="2:9" s="12" customFormat="1" ht="14.25" x14ac:dyDescent="0.2">
      <c r="B91" s="34"/>
      <c r="C91" s="35" t="s">
        <v>85</v>
      </c>
      <c r="D91" s="36">
        <v>0</v>
      </c>
      <c r="E91" s="37">
        <v>22499940</v>
      </c>
      <c r="F91" s="38">
        <f t="shared" si="28"/>
        <v>22499940</v>
      </c>
      <c r="G91" s="36">
        <v>22499940</v>
      </c>
      <c r="H91" s="37">
        <v>22499940</v>
      </c>
      <c r="I91" s="39">
        <f t="shared" si="29"/>
        <v>0</v>
      </c>
    </row>
    <row r="92" spans="2:9" s="12" customFormat="1" ht="14.25" x14ac:dyDescent="0.2">
      <c r="B92" s="34"/>
      <c r="C92" s="35" t="s">
        <v>86</v>
      </c>
      <c r="D92" s="36">
        <v>0</v>
      </c>
      <c r="E92" s="37">
        <v>222356245.71999997</v>
      </c>
      <c r="F92" s="38">
        <f t="shared" si="28"/>
        <v>222356245.71999997</v>
      </c>
      <c r="G92" s="36">
        <v>222356245.71999997</v>
      </c>
      <c r="H92" s="37">
        <v>222356245.71999997</v>
      </c>
      <c r="I92" s="39">
        <f t="shared" si="29"/>
        <v>0</v>
      </c>
    </row>
    <row r="93" spans="2:9" s="12" customFormat="1" ht="14.25" x14ac:dyDescent="0.2">
      <c r="B93" s="34"/>
      <c r="C93" s="35" t="s">
        <v>87</v>
      </c>
      <c r="D93" s="36"/>
      <c r="E93" s="37">
        <v>0</v>
      </c>
      <c r="F93" s="38">
        <f t="shared" si="28"/>
        <v>0</v>
      </c>
      <c r="G93" s="36"/>
      <c r="H93" s="37"/>
      <c r="I93" s="39">
        <f t="shared" si="29"/>
        <v>0</v>
      </c>
    </row>
    <row r="94" spans="2:9" s="12" customFormat="1" ht="14.25" x14ac:dyDescent="0.2">
      <c r="B94" s="43"/>
      <c r="C94" s="44" t="s">
        <v>88</v>
      </c>
      <c r="D94" s="45">
        <v>1000050772.84</v>
      </c>
      <c r="E94" s="46">
        <v>-279391352.47000051</v>
      </c>
      <c r="F94" s="47">
        <f t="shared" si="28"/>
        <v>720659420.36999953</v>
      </c>
      <c r="G94" s="45">
        <v>720659420.36999953</v>
      </c>
      <c r="H94" s="46">
        <v>616635078.04000032</v>
      </c>
      <c r="I94" s="48">
        <f t="shared" si="29"/>
        <v>0</v>
      </c>
    </row>
    <row r="95" spans="2:9" s="12" customFormat="1" ht="14.25" x14ac:dyDescent="0.2">
      <c r="B95" s="28" t="s">
        <v>89</v>
      </c>
      <c r="C95" s="29"/>
      <c r="D95" s="30">
        <f t="shared" ref="D95:I95" si="30">D97+D106+D118+D130+D140+D151+D156+D166+D171</f>
        <v>28682606531.999996</v>
      </c>
      <c r="E95" s="30">
        <f t="shared" si="30"/>
        <v>2629296224.4800014</v>
      </c>
      <c r="F95" s="30">
        <f t="shared" si="30"/>
        <v>31311902756.480003</v>
      </c>
      <c r="G95" s="30">
        <f t="shared" si="30"/>
        <v>30381931274.210003</v>
      </c>
      <c r="H95" s="30">
        <f t="shared" si="30"/>
        <v>30360171259.210003</v>
      </c>
      <c r="I95" s="30">
        <f t="shared" si="30"/>
        <v>929971482.27000022</v>
      </c>
    </row>
    <row r="96" spans="2:9" s="12" customFormat="1" ht="4.5" customHeight="1" x14ac:dyDescent="0.2">
      <c r="B96" s="32"/>
      <c r="C96" s="33"/>
      <c r="D96" s="38"/>
      <c r="E96" s="38"/>
      <c r="F96" s="38"/>
      <c r="G96" s="38"/>
      <c r="H96" s="38"/>
      <c r="I96" s="39"/>
    </row>
    <row r="97" spans="2:9" s="12" customFormat="1" ht="14.25" x14ac:dyDescent="0.2">
      <c r="B97" s="28" t="s">
        <v>90</v>
      </c>
      <c r="C97" s="29"/>
      <c r="D97" s="30">
        <f t="shared" ref="D97:I97" si="31">SUM(D98:D104)</f>
        <v>15145062951.999998</v>
      </c>
      <c r="E97" s="30">
        <f t="shared" ref="E97:H97" si="32">SUM(E98:E104)</f>
        <v>-1776778331.2300014</v>
      </c>
      <c r="F97" s="30">
        <f t="shared" si="32"/>
        <v>13368284620.769999</v>
      </c>
      <c r="G97" s="30">
        <f t="shared" si="32"/>
        <v>13365519225.83</v>
      </c>
      <c r="H97" s="30">
        <f t="shared" si="32"/>
        <v>13361488474.599998</v>
      </c>
      <c r="I97" s="31">
        <f t="shared" si="31"/>
        <v>2765394.9399992898</v>
      </c>
    </row>
    <row r="98" spans="2:9" s="12" customFormat="1" ht="14.25" x14ac:dyDescent="0.2">
      <c r="B98" s="34"/>
      <c r="C98" s="35" t="s">
        <v>15</v>
      </c>
      <c r="D98" s="36">
        <v>8158980785.210001</v>
      </c>
      <c r="E98" s="37">
        <v>-1573400175.2900019</v>
      </c>
      <c r="F98" s="38">
        <f>D98+E98</f>
        <v>6585580609.9199991</v>
      </c>
      <c r="G98" s="36">
        <v>6584965276.2699995</v>
      </c>
      <c r="H98" s="37">
        <v>6584965276.2699995</v>
      </c>
      <c r="I98" s="39">
        <f t="shared" ref="I98:I104" si="33">F98-G98</f>
        <v>615333.64999961853</v>
      </c>
    </row>
    <row r="99" spans="2:9" s="12" customFormat="1" ht="14.25" x14ac:dyDescent="0.2">
      <c r="B99" s="34"/>
      <c r="C99" s="35" t="s">
        <v>16</v>
      </c>
      <c r="D99" s="36">
        <v>19453523.829999998</v>
      </c>
      <c r="E99" s="37">
        <v>25874327.839999989</v>
      </c>
      <c r="F99" s="38">
        <f t="shared" ref="F99:F104" si="34">D99+E99</f>
        <v>45327851.669999987</v>
      </c>
      <c r="G99" s="36">
        <v>43639717.219999991</v>
      </c>
      <c r="H99" s="37">
        <v>39608986.990000002</v>
      </c>
      <c r="I99" s="39">
        <f t="shared" si="33"/>
        <v>1688134.4499999955</v>
      </c>
    </row>
    <row r="100" spans="2:9" s="12" customFormat="1" ht="14.25" x14ac:dyDescent="0.2">
      <c r="B100" s="34"/>
      <c r="C100" s="35" t="s">
        <v>17</v>
      </c>
      <c r="D100" s="36">
        <v>2267252770.0999994</v>
      </c>
      <c r="E100" s="37">
        <v>-99998998.809999466</v>
      </c>
      <c r="F100" s="38">
        <f t="shared" si="34"/>
        <v>2167253771.29</v>
      </c>
      <c r="G100" s="36">
        <v>2166842506.6900001</v>
      </c>
      <c r="H100" s="37">
        <v>2166842506.6900001</v>
      </c>
      <c r="I100" s="39">
        <f t="shared" si="33"/>
        <v>411264.59999990463</v>
      </c>
    </row>
    <row r="101" spans="2:9" s="12" customFormat="1" ht="14.25" x14ac:dyDescent="0.2">
      <c r="B101" s="34"/>
      <c r="C101" s="35" t="s">
        <v>18</v>
      </c>
      <c r="D101" s="36">
        <v>1336618808.22</v>
      </c>
      <c r="E101" s="37">
        <v>-28087005.730000019</v>
      </c>
      <c r="F101" s="38">
        <f t="shared" si="34"/>
        <v>1308531802.49</v>
      </c>
      <c r="G101" s="36">
        <v>1308488124.7</v>
      </c>
      <c r="H101" s="37">
        <v>1308488103.7</v>
      </c>
      <c r="I101" s="39">
        <f t="shared" si="33"/>
        <v>43677.789999961853</v>
      </c>
    </row>
    <row r="102" spans="2:9" s="12" customFormat="1" ht="14.25" x14ac:dyDescent="0.2">
      <c r="B102" s="34"/>
      <c r="C102" s="35" t="s">
        <v>19</v>
      </c>
      <c r="D102" s="36">
        <v>2589995493.2499995</v>
      </c>
      <c r="E102" s="37">
        <v>-74532847.079999924</v>
      </c>
      <c r="F102" s="38">
        <f t="shared" si="34"/>
        <v>2515462646.1699996</v>
      </c>
      <c r="G102" s="36">
        <v>2515455991.7199998</v>
      </c>
      <c r="H102" s="37">
        <v>2515455991.7199998</v>
      </c>
      <c r="I102" s="39">
        <f t="shared" si="33"/>
        <v>6654.4499998092651</v>
      </c>
    </row>
    <row r="103" spans="2:9" s="12" customFormat="1" ht="14.25" x14ac:dyDescent="0.2">
      <c r="B103" s="34"/>
      <c r="C103" s="35" t="s">
        <v>20</v>
      </c>
      <c r="D103" s="36"/>
      <c r="E103" s="37">
        <v>0</v>
      </c>
      <c r="F103" s="38">
        <f t="shared" si="34"/>
        <v>0</v>
      </c>
      <c r="G103" s="36"/>
      <c r="H103" s="37"/>
      <c r="I103" s="39">
        <f t="shared" si="33"/>
        <v>0</v>
      </c>
    </row>
    <row r="104" spans="2:9" s="12" customFormat="1" ht="14.25" x14ac:dyDescent="0.2">
      <c r="B104" s="34"/>
      <c r="C104" s="35" t="s">
        <v>21</v>
      </c>
      <c r="D104" s="36">
        <v>772761571.38999999</v>
      </c>
      <c r="E104" s="37">
        <v>-26633632.160000086</v>
      </c>
      <c r="F104" s="38">
        <f t="shared" si="34"/>
        <v>746127939.2299999</v>
      </c>
      <c r="G104" s="36">
        <v>746127609.2299999</v>
      </c>
      <c r="H104" s="37">
        <v>746127609.2299999</v>
      </c>
      <c r="I104" s="39">
        <f t="shared" si="33"/>
        <v>330</v>
      </c>
    </row>
    <row r="105" spans="2:9" s="12" customFormat="1" ht="4.5" customHeight="1" x14ac:dyDescent="0.2">
      <c r="B105" s="34"/>
      <c r="C105" s="35"/>
      <c r="D105" s="38"/>
      <c r="E105" s="38">
        <v>0</v>
      </c>
      <c r="F105" s="38"/>
      <c r="G105" s="38"/>
      <c r="H105" s="38"/>
      <c r="I105" s="39"/>
    </row>
    <row r="106" spans="2:9" s="12" customFormat="1" ht="14.25" x14ac:dyDescent="0.2">
      <c r="B106" s="28" t="s">
        <v>91</v>
      </c>
      <c r="C106" s="29"/>
      <c r="D106" s="30">
        <f t="shared" ref="D106:I106" si="35">SUM(D107:D116)</f>
        <v>100298790.63999999</v>
      </c>
      <c r="E106" s="30">
        <f t="shared" si="35"/>
        <v>140183691.92000002</v>
      </c>
      <c r="F106" s="30">
        <f t="shared" si="35"/>
        <v>240482482.56</v>
      </c>
      <c r="G106" s="30">
        <f t="shared" si="35"/>
        <v>189726178.19999999</v>
      </c>
      <c r="H106" s="30">
        <f t="shared" si="35"/>
        <v>189726178.19999999</v>
      </c>
      <c r="I106" s="31">
        <f t="shared" si="35"/>
        <v>50756304.359999992</v>
      </c>
    </row>
    <row r="107" spans="2:9" s="12" customFormat="1" ht="14.25" x14ac:dyDescent="0.2">
      <c r="B107" s="40"/>
      <c r="C107" s="35" t="s">
        <v>23</v>
      </c>
      <c r="D107" s="36">
        <v>24651643.5</v>
      </c>
      <c r="E107" s="37">
        <v>44831763.049999997</v>
      </c>
      <c r="F107" s="38">
        <f>D107+E107</f>
        <v>69483406.549999997</v>
      </c>
      <c r="G107" s="36">
        <v>55335445.840000018</v>
      </c>
      <c r="H107" s="37">
        <v>55335445.840000018</v>
      </c>
      <c r="I107" s="39">
        <f t="shared" ref="I107:I116" si="36">F107-G107</f>
        <v>14147960.709999979</v>
      </c>
    </row>
    <row r="108" spans="2:9" s="12" customFormat="1" ht="14.25" x14ac:dyDescent="0.2">
      <c r="B108" s="40"/>
      <c r="C108" s="35" t="s">
        <v>24</v>
      </c>
      <c r="D108" s="41"/>
      <c r="E108" s="41">
        <v>0</v>
      </c>
      <c r="F108" s="41"/>
      <c r="G108" s="41"/>
      <c r="H108" s="41"/>
      <c r="I108" s="42">
        <f t="shared" si="36"/>
        <v>0</v>
      </c>
    </row>
    <row r="109" spans="2:9" s="12" customFormat="1" ht="14.25" x14ac:dyDescent="0.2">
      <c r="B109" s="34"/>
      <c r="C109" s="35" t="s">
        <v>25</v>
      </c>
      <c r="D109" s="36">
        <v>32565755</v>
      </c>
      <c r="E109" s="37">
        <v>-22165221.450000003</v>
      </c>
      <c r="F109" s="38">
        <f t="shared" ref="F109:F116" si="37">D109+E109</f>
        <v>10400533.549999997</v>
      </c>
      <c r="G109" s="36">
        <v>6494853.9799999995</v>
      </c>
      <c r="H109" s="37">
        <v>6494853.9799999995</v>
      </c>
      <c r="I109" s="39">
        <f t="shared" si="36"/>
        <v>3905679.5699999975</v>
      </c>
    </row>
    <row r="110" spans="2:9" s="12" customFormat="1" ht="14.25" x14ac:dyDescent="0.2">
      <c r="B110" s="34"/>
      <c r="C110" s="35" t="s">
        <v>26</v>
      </c>
      <c r="D110" s="36"/>
      <c r="E110" s="37">
        <v>0</v>
      </c>
      <c r="F110" s="38">
        <f t="shared" si="37"/>
        <v>0</v>
      </c>
      <c r="G110" s="36"/>
      <c r="H110" s="37"/>
      <c r="I110" s="39">
        <f t="shared" si="36"/>
        <v>0</v>
      </c>
    </row>
    <row r="111" spans="2:9" s="12" customFormat="1" ht="14.25" x14ac:dyDescent="0.2">
      <c r="B111" s="34"/>
      <c r="C111" s="35" t="s">
        <v>27</v>
      </c>
      <c r="D111" s="36">
        <v>1725000</v>
      </c>
      <c r="E111" s="37">
        <v>21547281.450000007</v>
      </c>
      <c r="F111" s="38">
        <f t="shared" si="37"/>
        <v>23272281.450000007</v>
      </c>
      <c r="G111" s="36">
        <v>19346556.070000004</v>
      </c>
      <c r="H111" s="37">
        <v>19346556.070000004</v>
      </c>
      <c r="I111" s="39">
        <f t="shared" si="36"/>
        <v>3925725.3800000027</v>
      </c>
    </row>
    <row r="112" spans="2:9" s="12" customFormat="1" ht="14.25" x14ac:dyDescent="0.2">
      <c r="B112" s="34"/>
      <c r="C112" s="35" t="s">
        <v>28</v>
      </c>
      <c r="D112" s="36">
        <v>27700579.82</v>
      </c>
      <c r="E112" s="37">
        <v>18954423.31000001</v>
      </c>
      <c r="F112" s="38">
        <f t="shared" si="37"/>
        <v>46655003.13000001</v>
      </c>
      <c r="G112" s="36">
        <v>46608209.450000003</v>
      </c>
      <c r="H112" s="37">
        <v>46608209.450000003</v>
      </c>
      <c r="I112" s="39">
        <f t="shared" si="36"/>
        <v>46793.680000007153</v>
      </c>
    </row>
    <row r="113" spans="2:9" s="12" customFormat="1" ht="14.25" x14ac:dyDescent="0.2">
      <c r="B113" s="34"/>
      <c r="C113" s="35" t="s">
        <v>29</v>
      </c>
      <c r="D113" s="36">
        <v>3358750</v>
      </c>
      <c r="E113" s="37">
        <v>8220111.2000000011</v>
      </c>
      <c r="F113" s="38">
        <f t="shared" si="37"/>
        <v>11578861.200000001</v>
      </c>
      <c r="G113" s="36">
        <v>11458916.529999999</v>
      </c>
      <c r="H113" s="37">
        <v>11458916.529999999</v>
      </c>
      <c r="I113" s="39">
        <f t="shared" si="36"/>
        <v>119944.67000000179</v>
      </c>
    </row>
    <row r="114" spans="2:9" s="12" customFormat="1" ht="14.25" x14ac:dyDescent="0.2">
      <c r="B114" s="34"/>
      <c r="C114" s="35" t="s">
        <v>30</v>
      </c>
      <c r="D114" s="36">
        <v>9124602.3200000003</v>
      </c>
      <c r="E114" s="37">
        <v>15630132.119999997</v>
      </c>
      <c r="F114" s="38">
        <f t="shared" si="37"/>
        <v>24754734.439999998</v>
      </c>
      <c r="G114" s="36">
        <v>9605974.7399999984</v>
      </c>
      <c r="H114" s="37">
        <v>9605974.7399999984</v>
      </c>
      <c r="I114" s="39">
        <f t="shared" si="36"/>
        <v>15148759.699999999</v>
      </c>
    </row>
    <row r="115" spans="2:9" s="12" customFormat="1" ht="14.25" x14ac:dyDescent="0.2">
      <c r="B115" s="34"/>
      <c r="C115" s="35" t="s">
        <v>31</v>
      </c>
      <c r="D115" s="36">
        <v>0</v>
      </c>
      <c r="E115" s="37">
        <v>49469019.910000004</v>
      </c>
      <c r="F115" s="38">
        <f t="shared" si="37"/>
        <v>49469019.910000004</v>
      </c>
      <c r="G115" s="36">
        <v>37095347.079999998</v>
      </c>
      <c r="H115" s="37">
        <v>37095347.079999998</v>
      </c>
      <c r="I115" s="39">
        <f t="shared" si="36"/>
        <v>12373672.830000006</v>
      </c>
    </row>
    <row r="116" spans="2:9" s="12" customFormat="1" ht="14.25" x14ac:dyDescent="0.2">
      <c r="B116" s="34"/>
      <c r="C116" s="35" t="s">
        <v>32</v>
      </c>
      <c r="D116" s="36">
        <v>1172460</v>
      </c>
      <c r="E116" s="37">
        <v>3696182.33</v>
      </c>
      <c r="F116" s="38">
        <f t="shared" si="37"/>
        <v>4868642.33</v>
      </c>
      <c r="G116" s="36">
        <v>3780874.5100000012</v>
      </c>
      <c r="H116" s="37">
        <v>3780874.5100000012</v>
      </c>
      <c r="I116" s="39">
        <f t="shared" si="36"/>
        <v>1087767.8199999989</v>
      </c>
    </row>
    <row r="117" spans="2:9" s="12" customFormat="1" ht="4.5" customHeight="1" x14ac:dyDescent="0.2">
      <c r="B117" s="34"/>
      <c r="C117" s="35"/>
      <c r="D117" s="38"/>
      <c r="E117" s="38"/>
      <c r="F117" s="38"/>
      <c r="G117" s="38"/>
      <c r="H117" s="38"/>
      <c r="I117" s="39"/>
    </row>
    <row r="118" spans="2:9" s="12" customFormat="1" ht="14.25" x14ac:dyDescent="0.2">
      <c r="B118" s="28" t="s">
        <v>33</v>
      </c>
      <c r="C118" s="29"/>
      <c r="D118" s="30">
        <f t="shared" ref="D118:I118" si="38">SUM(D119:D128)</f>
        <v>501356013.09999996</v>
      </c>
      <c r="E118" s="30">
        <f t="shared" si="38"/>
        <v>521712634.99000001</v>
      </c>
      <c r="F118" s="30">
        <f t="shared" si="38"/>
        <v>1023068648.0899999</v>
      </c>
      <c r="G118" s="30">
        <f t="shared" si="38"/>
        <v>722785794.32999992</v>
      </c>
      <c r="H118" s="30">
        <f t="shared" si="38"/>
        <v>722785794.32999992</v>
      </c>
      <c r="I118" s="31">
        <f t="shared" si="38"/>
        <v>300282853.75999999</v>
      </c>
    </row>
    <row r="119" spans="2:9" s="12" customFormat="1" ht="14.25" x14ac:dyDescent="0.2">
      <c r="B119" s="34"/>
      <c r="C119" s="35" t="s">
        <v>34</v>
      </c>
      <c r="D119" s="36">
        <v>347840585.12</v>
      </c>
      <c r="E119" s="37">
        <v>-86433264.429999977</v>
      </c>
      <c r="F119" s="38">
        <f>D119+E119</f>
        <v>261407320.69000003</v>
      </c>
      <c r="G119" s="36">
        <v>149491337.68000004</v>
      </c>
      <c r="H119" s="37">
        <v>149491337.68000004</v>
      </c>
      <c r="I119" s="39">
        <f t="shared" ref="I119:I128" si="39">F119-G119</f>
        <v>111915983.00999999</v>
      </c>
    </row>
    <row r="120" spans="2:9" s="12" customFormat="1" ht="14.25" x14ac:dyDescent="0.2">
      <c r="B120" s="34"/>
      <c r="C120" s="35" t="s">
        <v>35</v>
      </c>
      <c r="D120" s="36">
        <v>72929151.640000001</v>
      </c>
      <c r="E120" s="37">
        <v>12121294.659999996</v>
      </c>
      <c r="F120" s="38">
        <f t="shared" ref="F120:F128" si="40">D120+E120</f>
        <v>85050446.299999997</v>
      </c>
      <c r="G120" s="36">
        <v>73809931.920000002</v>
      </c>
      <c r="H120" s="37">
        <v>73809931.920000002</v>
      </c>
      <c r="I120" s="39">
        <f t="shared" si="39"/>
        <v>11240514.379999995</v>
      </c>
    </row>
    <row r="121" spans="2:9" s="12" customFormat="1" ht="14.25" x14ac:dyDescent="0.2">
      <c r="B121" s="34"/>
      <c r="C121" s="35" t="s">
        <v>36</v>
      </c>
      <c r="D121" s="36">
        <v>12815331.389999999</v>
      </c>
      <c r="E121" s="37">
        <v>169388964.53999999</v>
      </c>
      <c r="F121" s="38">
        <f t="shared" si="40"/>
        <v>182204295.92999998</v>
      </c>
      <c r="G121" s="36">
        <v>154927645.18000001</v>
      </c>
      <c r="H121" s="37">
        <v>154927645.18000001</v>
      </c>
      <c r="I121" s="39">
        <f t="shared" si="39"/>
        <v>27276650.74999997</v>
      </c>
    </row>
    <row r="122" spans="2:9" s="12" customFormat="1" ht="14.25" x14ac:dyDescent="0.2">
      <c r="B122" s="34"/>
      <c r="C122" s="35" t="s">
        <v>37</v>
      </c>
      <c r="D122" s="36">
        <v>630000</v>
      </c>
      <c r="E122" s="37">
        <v>19691831.029999997</v>
      </c>
      <c r="F122" s="38">
        <f t="shared" si="40"/>
        <v>20321831.029999997</v>
      </c>
      <c r="G122" s="36">
        <v>19198551.57</v>
      </c>
      <c r="H122" s="37">
        <v>19198551.57</v>
      </c>
      <c r="I122" s="39">
        <f t="shared" si="39"/>
        <v>1123279.4599999972</v>
      </c>
    </row>
    <row r="123" spans="2:9" s="12" customFormat="1" ht="14.25" x14ac:dyDescent="0.2">
      <c r="B123" s="40"/>
      <c r="C123" s="35" t="s">
        <v>38</v>
      </c>
      <c r="D123" s="36">
        <v>36456080.450000003</v>
      </c>
      <c r="E123" s="37">
        <v>415986777.37</v>
      </c>
      <c r="F123" s="38">
        <f t="shared" si="40"/>
        <v>452442857.81999999</v>
      </c>
      <c r="G123" s="36">
        <v>306689079.65999997</v>
      </c>
      <c r="H123" s="37">
        <v>306689079.65999997</v>
      </c>
      <c r="I123" s="39">
        <f t="shared" si="39"/>
        <v>145753778.16000003</v>
      </c>
    </row>
    <row r="124" spans="2:9" s="12" customFormat="1" ht="14.25" x14ac:dyDescent="0.2">
      <c r="B124" s="40"/>
      <c r="C124" s="35" t="s">
        <v>39</v>
      </c>
      <c r="D124" s="41"/>
      <c r="E124" s="41">
        <v>0</v>
      </c>
      <c r="F124" s="41"/>
      <c r="G124" s="41"/>
      <c r="H124" s="41"/>
      <c r="I124" s="42">
        <f t="shared" si="39"/>
        <v>0</v>
      </c>
    </row>
    <row r="125" spans="2:9" s="12" customFormat="1" ht="14.25" customHeight="1" x14ac:dyDescent="0.2">
      <c r="B125" s="34"/>
      <c r="C125" s="35" t="s">
        <v>40</v>
      </c>
      <c r="D125" s="36">
        <v>285560</v>
      </c>
      <c r="E125" s="37">
        <v>3735269.48</v>
      </c>
      <c r="F125" s="38">
        <f t="shared" si="40"/>
        <v>4020829.48</v>
      </c>
      <c r="G125" s="36">
        <v>2613516.3000000003</v>
      </c>
      <c r="H125" s="37">
        <v>2613516.3000000003</v>
      </c>
      <c r="I125" s="39">
        <f t="shared" si="39"/>
        <v>1407313.1799999997</v>
      </c>
    </row>
    <row r="126" spans="2:9" s="12" customFormat="1" ht="14.25" x14ac:dyDescent="0.2">
      <c r="B126" s="34"/>
      <c r="C126" s="35" t="s">
        <v>41</v>
      </c>
      <c r="D126" s="36">
        <v>14697660.35</v>
      </c>
      <c r="E126" s="37">
        <v>-11205505.93</v>
      </c>
      <c r="F126" s="38">
        <f t="shared" si="40"/>
        <v>3492154.42</v>
      </c>
      <c r="G126" s="36">
        <v>3199020.9700000007</v>
      </c>
      <c r="H126" s="37">
        <v>3199020.9700000007</v>
      </c>
      <c r="I126" s="39">
        <f t="shared" si="39"/>
        <v>293133.44999999925</v>
      </c>
    </row>
    <row r="127" spans="2:9" s="12" customFormat="1" ht="14.25" x14ac:dyDescent="0.2">
      <c r="B127" s="34"/>
      <c r="C127" s="35" t="s">
        <v>42</v>
      </c>
      <c r="D127" s="36">
        <v>10701644.15</v>
      </c>
      <c r="E127" s="37">
        <v>-1576260.6600000001</v>
      </c>
      <c r="F127" s="38">
        <f t="shared" si="40"/>
        <v>9125383.4900000002</v>
      </c>
      <c r="G127" s="36">
        <v>7853182.1200000001</v>
      </c>
      <c r="H127" s="37">
        <v>7853182.1200000001</v>
      </c>
      <c r="I127" s="39">
        <f t="shared" si="39"/>
        <v>1272201.3700000001</v>
      </c>
    </row>
    <row r="128" spans="2:9" s="12" customFormat="1" ht="14.25" x14ac:dyDescent="0.2">
      <c r="B128" s="34"/>
      <c r="C128" s="35" t="s">
        <v>43</v>
      </c>
      <c r="D128" s="36">
        <v>5000000</v>
      </c>
      <c r="E128" s="37">
        <v>3528.929999999702</v>
      </c>
      <c r="F128" s="38">
        <f t="shared" si="40"/>
        <v>5003528.93</v>
      </c>
      <c r="G128" s="36">
        <v>5003528.93</v>
      </c>
      <c r="H128" s="37">
        <v>5003528.93</v>
      </c>
      <c r="I128" s="39">
        <f t="shared" si="39"/>
        <v>0</v>
      </c>
    </row>
    <row r="129" spans="2:9" s="12" customFormat="1" ht="4.5" customHeight="1" x14ac:dyDescent="0.2">
      <c r="B129" s="34"/>
      <c r="C129" s="35"/>
      <c r="D129" s="38"/>
      <c r="E129" s="38"/>
      <c r="F129" s="38"/>
      <c r="G129" s="38"/>
      <c r="H129" s="38"/>
      <c r="I129" s="57"/>
    </row>
    <row r="130" spans="2:9" s="58" customFormat="1" ht="14.25" x14ac:dyDescent="0.2">
      <c r="B130" s="28" t="s">
        <v>92</v>
      </c>
      <c r="C130" s="29"/>
      <c r="D130" s="30">
        <f t="shared" ref="D130:I130" si="41">SUM(D131:D139)</f>
        <v>6575317374</v>
      </c>
      <c r="E130" s="30">
        <f t="shared" si="41"/>
        <v>2087614317.4300027</v>
      </c>
      <c r="F130" s="30">
        <f t="shared" si="41"/>
        <v>8662931691.4300041</v>
      </c>
      <c r="G130" s="30">
        <f t="shared" si="41"/>
        <v>8657109001.6000023</v>
      </c>
      <c r="H130" s="30">
        <f t="shared" si="41"/>
        <v>8640713516.9300022</v>
      </c>
      <c r="I130" s="31">
        <f t="shared" si="41"/>
        <v>5822689.8300001808</v>
      </c>
    </row>
    <row r="131" spans="2:9" s="12" customFormat="1" ht="14.25" x14ac:dyDescent="0.2">
      <c r="B131" s="34"/>
      <c r="C131" s="35" t="s">
        <v>45</v>
      </c>
      <c r="D131" s="36">
        <v>6571311604</v>
      </c>
      <c r="E131" s="37">
        <v>1883078479.4500027</v>
      </c>
      <c r="F131" s="38">
        <f>D131+E131</f>
        <v>8454390083.4500027</v>
      </c>
      <c r="G131" s="36">
        <v>8449592020.6500025</v>
      </c>
      <c r="H131" s="36">
        <v>8433196535.9800024</v>
      </c>
      <c r="I131" s="39">
        <f t="shared" ref="I131:I139" si="42">F131-G131</f>
        <v>4798062.8000001907</v>
      </c>
    </row>
    <row r="132" spans="2:9" s="12" customFormat="1" ht="14.25" x14ac:dyDescent="0.2">
      <c r="B132" s="34"/>
      <c r="C132" s="35" t="s">
        <v>46</v>
      </c>
      <c r="D132" s="36"/>
      <c r="E132" s="37">
        <v>0</v>
      </c>
      <c r="F132" s="38">
        <f t="shared" ref="F132:F139" si="43">D132+E132</f>
        <v>0</v>
      </c>
      <c r="G132" s="37"/>
      <c r="H132" s="36"/>
      <c r="I132" s="39">
        <f t="shared" si="42"/>
        <v>0</v>
      </c>
    </row>
    <row r="133" spans="2:9" s="12" customFormat="1" ht="14.25" x14ac:dyDescent="0.2">
      <c r="B133" s="34"/>
      <c r="C133" s="35" t="s">
        <v>47</v>
      </c>
      <c r="D133" s="36">
        <v>0</v>
      </c>
      <c r="E133" s="37">
        <v>194221887.78</v>
      </c>
      <c r="F133" s="38">
        <f t="shared" si="43"/>
        <v>194221887.78</v>
      </c>
      <c r="G133" s="37">
        <v>194221613.02000001</v>
      </c>
      <c r="H133" s="36">
        <v>194221613.02000001</v>
      </c>
      <c r="I133" s="39">
        <f t="shared" si="42"/>
        <v>274.75999999046326</v>
      </c>
    </row>
    <row r="134" spans="2:9" s="12" customFormat="1" ht="14.25" x14ac:dyDescent="0.2">
      <c r="B134" s="34"/>
      <c r="C134" s="35" t="s">
        <v>48</v>
      </c>
      <c r="D134" s="36">
        <v>4005770</v>
      </c>
      <c r="E134" s="37">
        <v>10313950.199999999</v>
      </c>
      <c r="F134" s="38">
        <f t="shared" si="43"/>
        <v>14319720.199999999</v>
      </c>
      <c r="G134" s="37">
        <v>13295367.93</v>
      </c>
      <c r="H134" s="36">
        <v>13295367.93</v>
      </c>
      <c r="I134" s="39">
        <f t="shared" si="42"/>
        <v>1024352.2699999996</v>
      </c>
    </row>
    <row r="135" spans="2:9" s="12" customFormat="1" ht="14.25" customHeight="1" x14ac:dyDescent="0.2">
      <c r="B135" s="34"/>
      <c r="C135" s="35" t="s">
        <v>49</v>
      </c>
      <c r="D135" s="36"/>
      <c r="E135" s="37">
        <v>0</v>
      </c>
      <c r="F135" s="38">
        <f t="shared" si="43"/>
        <v>0</v>
      </c>
      <c r="G135" s="36"/>
      <c r="H135" s="36"/>
      <c r="I135" s="39">
        <f t="shared" si="42"/>
        <v>0</v>
      </c>
    </row>
    <row r="136" spans="2:9" s="58" customFormat="1" ht="14.25" x14ac:dyDescent="0.2">
      <c r="B136" s="34"/>
      <c r="C136" s="35" t="s">
        <v>50</v>
      </c>
      <c r="D136" s="36"/>
      <c r="E136" s="55">
        <v>0</v>
      </c>
      <c r="F136" s="38">
        <f t="shared" si="43"/>
        <v>0</v>
      </c>
      <c r="G136" s="36"/>
      <c r="H136" s="36"/>
      <c r="I136" s="39">
        <f t="shared" si="42"/>
        <v>0</v>
      </c>
    </row>
    <row r="137" spans="2:9" s="12" customFormat="1" ht="14.25" x14ac:dyDescent="0.2">
      <c r="B137" s="34"/>
      <c r="C137" s="61" t="s">
        <v>51</v>
      </c>
      <c r="D137" s="36"/>
      <c r="E137" s="36">
        <v>0</v>
      </c>
      <c r="F137" s="38">
        <f t="shared" si="43"/>
        <v>0</v>
      </c>
      <c r="G137" s="36"/>
      <c r="H137" s="36"/>
      <c r="I137" s="39">
        <f t="shared" si="42"/>
        <v>0</v>
      </c>
    </row>
    <row r="138" spans="2:9" s="12" customFormat="1" ht="14.25" x14ac:dyDescent="0.2">
      <c r="B138" s="34"/>
      <c r="C138" s="61" t="s">
        <v>52</v>
      </c>
      <c r="D138" s="36"/>
      <c r="E138" s="36">
        <v>0</v>
      </c>
      <c r="F138" s="38">
        <f t="shared" si="43"/>
        <v>0</v>
      </c>
      <c r="G138" s="36"/>
      <c r="H138" s="36"/>
      <c r="I138" s="39">
        <f t="shared" si="42"/>
        <v>0</v>
      </c>
    </row>
    <row r="139" spans="2:9" s="12" customFormat="1" ht="14.25" x14ac:dyDescent="0.2">
      <c r="B139" s="43"/>
      <c r="C139" s="62" t="s">
        <v>53</v>
      </c>
      <c r="D139" s="45"/>
      <c r="E139" s="45">
        <v>0</v>
      </c>
      <c r="F139" s="47">
        <f t="shared" si="43"/>
        <v>0</v>
      </c>
      <c r="G139" s="45"/>
      <c r="H139" s="45"/>
      <c r="I139" s="48">
        <f t="shared" si="42"/>
        <v>0</v>
      </c>
    </row>
    <row r="140" spans="2:9" s="12" customFormat="1" ht="14.25" x14ac:dyDescent="0.2">
      <c r="B140" s="28" t="s">
        <v>54</v>
      </c>
      <c r="C140" s="29"/>
      <c r="D140" s="30">
        <f t="shared" ref="D140:I140" si="44">SUM(D141:D149)</f>
        <v>82458084.25999999</v>
      </c>
      <c r="E140" s="30">
        <f t="shared" si="44"/>
        <v>291976579.09000003</v>
      </c>
      <c r="F140" s="30">
        <f t="shared" si="44"/>
        <v>374434663.35000002</v>
      </c>
      <c r="G140" s="30">
        <f t="shared" si="44"/>
        <v>298819393.44</v>
      </c>
      <c r="H140" s="30">
        <f t="shared" si="44"/>
        <v>298819393.44</v>
      </c>
      <c r="I140" s="31">
        <f t="shared" si="44"/>
        <v>75615269.910000011</v>
      </c>
    </row>
    <row r="141" spans="2:9" s="12" customFormat="1" ht="14.25" x14ac:dyDescent="0.2">
      <c r="B141" s="34"/>
      <c r="C141" s="35" t="s">
        <v>55</v>
      </c>
      <c r="D141" s="36">
        <v>35032168.140000001</v>
      </c>
      <c r="E141" s="36">
        <v>63066704.200000003</v>
      </c>
      <c r="F141" s="38">
        <f>D141+E141</f>
        <v>98098872.340000004</v>
      </c>
      <c r="G141" s="36">
        <v>90186791.140000001</v>
      </c>
      <c r="H141" s="37">
        <v>90186791.140000001</v>
      </c>
      <c r="I141" s="39">
        <f t="shared" ref="I141:I149" si="45">F141-G141</f>
        <v>7912081.200000003</v>
      </c>
    </row>
    <row r="142" spans="2:9" s="12" customFormat="1" ht="14.25" x14ac:dyDescent="0.2">
      <c r="B142" s="34"/>
      <c r="C142" s="35" t="s">
        <v>56</v>
      </c>
      <c r="D142" s="36">
        <v>138245.21</v>
      </c>
      <c r="E142" s="36">
        <v>1286151.77</v>
      </c>
      <c r="F142" s="38">
        <f t="shared" ref="F142:F154" si="46">D142+E142</f>
        <v>1424396.98</v>
      </c>
      <c r="G142" s="36">
        <v>816380.87</v>
      </c>
      <c r="H142" s="37">
        <v>816380.87</v>
      </c>
      <c r="I142" s="39">
        <f t="shared" si="45"/>
        <v>608016.11</v>
      </c>
    </row>
    <row r="143" spans="2:9" s="12" customFormat="1" ht="14.25" x14ac:dyDescent="0.2">
      <c r="B143" s="34"/>
      <c r="C143" s="35" t="s">
        <v>57</v>
      </c>
      <c r="D143" s="36">
        <v>5998653.5800000001</v>
      </c>
      <c r="E143" s="36">
        <v>5512389.9900000002</v>
      </c>
      <c r="F143" s="38">
        <f t="shared" si="46"/>
        <v>11511043.57</v>
      </c>
      <c r="G143" s="36">
        <v>11388866.1</v>
      </c>
      <c r="H143" s="37">
        <v>11388866.1</v>
      </c>
      <c r="I143" s="39">
        <f t="shared" si="45"/>
        <v>122177.47000000067</v>
      </c>
    </row>
    <row r="144" spans="2:9" s="12" customFormat="1" ht="14.25" x14ac:dyDescent="0.2">
      <c r="B144" s="34"/>
      <c r="C144" s="35" t="s">
        <v>58</v>
      </c>
      <c r="D144" s="36">
        <v>0</v>
      </c>
      <c r="E144" s="36">
        <v>124688916.92</v>
      </c>
      <c r="F144" s="38">
        <f t="shared" si="46"/>
        <v>124688916.92</v>
      </c>
      <c r="G144" s="36">
        <v>84101396.769999996</v>
      </c>
      <c r="H144" s="37">
        <v>84101396.769999996</v>
      </c>
      <c r="I144" s="39">
        <f t="shared" si="45"/>
        <v>40587520.150000006</v>
      </c>
    </row>
    <row r="145" spans="2:9" s="12" customFormat="1" ht="14.25" x14ac:dyDescent="0.2">
      <c r="B145" s="34"/>
      <c r="C145" s="35" t="s">
        <v>59</v>
      </c>
      <c r="D145" s="36">
        <v>0</v>
      </c>
      <c r="E145" s="36">
        <v>19885134.280000001</v>
      </c>
      <c r="F145" s="38">
        <f t="shared" si="46"/>
        <v>19885134.280000001</v>
      </c>
      <c r="G145" s="36">
        <v>2893613.73</v>
      </c>
      <c r="H145" s="37">
        <v>2893613.73</v>
      </c>
      <c r="I145" s="39">
        <f t="shared" si="45"/>
        <v>16991520.550000001</v>
      </c>
    </row>
    <row r="146" spans="2:9" s="12" customFormat="1" ht="14.25" x14ac:dyDescent="0.2">
      <c r="B146" s="34"/>
      <c r="C146" s="35" t="s">
        <v>60</v>
      </c>
      <c r="D146" s="36">
        <v>32376899.640000001</v>
      </c>
      <c r="E146" s="36">
        <v>38179939.570000008</v>
      </c>
      <c r="F146" s="38">
        <f t="shared" si="46"/>
        <v>70556839.210000008</v>
      </c>
      <c r="G146" s="36">
        <v>62591618.280000001</v>
      </c>
      <c r="H146" s="37">
        <v>62591618.280000001</v>
      </c>
      <c r="I146" s="39">
        <f t="shared" si="45"/>
        <v>7965220.9300000072</v>
      </c>
    </row>
    <row r="147" spans="2:9" s="12" customFormat="1" ht="14.25" x14ac:dyDescent="0.2">
      <c r="B147" s="34"/>
      <c r="C147" s="35" t="s">
        <v>61</v>
      </c>
      <c r="D147" s="36"/>
      <c r="E147" s="36">
        <v>0</v>
      </c>
      <c r="F147" s="38">
        <f t="shared" si="46"/>
        <v>0</v>
      </c>
      <c r="G147" s="36"/>
      <c r="H147" s="37"/>
      <c r="I147" s="39">
        <f t="shared" si="45"/>
        <v>0</v>
      </c>
    </row>
    <row r="148" spans="2:9" s="12" customFormat="1" ht="14.25" customHeight="1" x14ac:dyDescent="0.2">
      <c r="B148" s="34"/>
      <c r="C148" s="35" t="s">
        <v>62</v>
      </c>
      <c r="D148" s="36"/>
      <c r="E148" s="36">
        <v>0</v>
      </c>
      <c r="F148" s="38">
        <f t="shared" si="46"/>
        <v>0</v>
      </c>
      <c r="G148" s="36"/>
      <c r="H148" s="37"/>
      <c r="I148" s="39">
        <f t="shared" si="45"/>
        <v>0</v>
      </c>
    </row>
    <row r="149" spans="2:9" s="12" customFormat="1" ht="14.25" x14ac:dyDescent="0.2">
      <c r="B149" s="34"/>
      <c r="C149" s="35" t="s">
        <v>63</v>
      </c>
      <c r="D149" s="36">
        <v>8912117.6899999995</v>
      </c>
      <c r="E149" s="36">
        <v>39357342.359999999</v>
      </c>
      <c r="F149" s="38">
        <f t="shared" si="46"/>
        <v>48269460.049999997</v>
      </c>
      <c r="G149" s="36">
        <v>46840726.549999997</v>
      </c>
      <c r="H149" s="37">
        <v>46840726.549999997</v>
      </c>
      <c r="I149" s="39">
        <f t="shared" si="45"/>
        <v>1428733.5</v>
      </c>
    </row>
    <row r="150" spans="2:9" s="12" customFormat="1" ht="6" customHeight="1" x14ac:dyDescent="0.2">
      <c r="B150" s="34"/>
      <c r="C150" s="35"/>
      <c r="D150" s="38"/>
      <c r="E150" s="38"/>
      <c r="F150" s="38"/>
      <c r="G150" s="38"/>
      <c r="H150" s="38"/>
      <c r="I150" s="39"/>
    </row>
    <row r="151" spans="2:9" s="12" customFormat="1" ht="14.25" x14ac:dyDescent="0.2">
      <c r="B151" s="28" t="s">
        <v>93</v>
      </c>
      <c r="C151" s="29"/>
      <c r="D151" s="30">
        <f t="shared" ref="D151:I151" si="47">SUM(D152:D154)</f>
        <v>2495742443.3599997</v>
      </c>
      <c r="E151" s="30">
        <f t="shared" si="47"/>
        <v>1003734588.1300006</v>
      </c>
      <c r="F151" s="30">
        <f t="shared" si="46"/>
        <v>3499477031.4900002</v>
      </c>
      <c r="G151" s="30">
        <f t="shared" si="47"/>
        <v>3004748081.1799994</v>
      </c>
      <c r="H151" s="30">
        <f t="shared" si="47"/>
        <v>3003414302.0799999</v>
      </c>
      <c r="I151" s="31">
        <f t="shared" si="47"/>
        <v>494728950.3100006</v>
      </c>
    </row>
    <row r="152" spans="2:9" s="12" customFormat="1" ht="14.25" x14ac:dyDescent="0.2">
      <c r="B152" s="34"/>
      <c r="C152" s="35" t="s">
        <v>65</v>
      </c>
      <c r="D152" s="36">
        <v>1370726648.4899998</v>
      </c>
      <c r="E152" s="37">
        <v>1155568495.0200005</v>
      </c>
      <c r="F152" s="38">
        <f t="shared" si="46"/>
        <v>2526295143.5100002</v>
      </c>
      <c r="G152" s="36">
        <v>2177158065.5699997</v>
      </c>
      <c r="H152" s="37">
        <v>2175824286.4699998</v>
      </c>
      <c r="I152" s="39">
        <f t="shared" ref="I152:I154" si="48">F152-G152</f>
        <v>349137077.94000053</v>
      </c>
    </row>
    <row r="153" spans="2:9" s="12" customFormat="1" ht="14.25" x14ac:dyDescent="0.2">
      <c r="B153" s="34"/>
      <c r="C153" s="35" t="s">
        <v>66</v>
      </c>
      <c r="D153" s="36">
        <v>1095847252.71</v>
      </c>
      <c r="E153" s="37">
        <v>-219298982.58999991</v>
      </c>
      <c r="F153" s="38">
        <f t="shared" si="46"/>
        <v>876548270.12000012</v>
      </c>
      <c r="G153" s="36">
        <v>751226506.20000005</v>
      </c>
      <c r="H153" s="37">
        <v>751226506.20000005</v>
      </c>
      <c r="I153" s="39">
        <f t="shared" si="48"/>
        <v>125321763.92000008</v>
      </c>
    </row>
    <row r="154" spans="2:9" s="12" customFormat="1" ht="14.25" x14ac:dyDescent="0.2">
      <c r="B154" s="34"/>
      <c r="C154" s="35" t="s">
        <v>67</v>
      </c>
      <c r="D154" s="36">
        <v>29168542.159999996</v>
      </c>
      <c r="E154" s="37">
        <v>67465075.699999988</v>
      </c>
      <c r="F154" s="38">
        <f t="shared" si="46"/>
        <v>96633617.859999985</v>
      </c>
      <c r="G154" s="36">
        <v>76363509.409999996</v>
      </c>
      <c r="H154" s="37">
        <v>76363509.409999996</v>
      </c>
      <c r="I154" s="39">
        <f t="shared" si="48"/>
        <v>20270108.449999988</v>
      </c>
    </row>
    <row r="155" spans="2:9" s="12" customFormat="1" ht="5.25" customHeight="1" x14ac:dyDescent="0.2">
      <c r="B155" s="34"/>
      <c r="C155" s="35"/>
      <c r="D155" s="38"/>
      <c r="E155" s="38"/>
      <c r="F155" s="38"/>
      <c r="G155" s="38"/>
      <c r="H155" s="38"/>
      <c r="I155" s="39"/>
    </row>
    <row r="156" spans="2:9" s="12" customFormat="1" ht="14.25" customHeight="1" x14ac:dyDescent="0.2">
      <c r="B156" s="28" t="s">
        <v>94</v>
      </c>
      <c r="C156" s="29"/>
      <c r="D156" s="30">
        <f t="shared" ref="D156:I156" si="49">SUM(D157+D158+D159+D160+D161+D163+D164)</f>
        <v>0</v>
      </c>
      <c r="E156" s="30">
        <f t="shared" si="49"/>
        <v>55195984</v>
      </c>
      <c r="F156" s="30">
        <f t="shared" si="49"/>
        <v>55195984</v>
      </c>
      <c r="G156" s="30">
        <f t="shared" si="49"/>
        <v>55195984</v>
      </c>
      <c r="H156" s="30">
        <f t="shared" si="49"/>
        <v>55195984</v>
      </c>
      <c r="I156" s="30">
        <f t="shared" si="49"/>
        <v>0</v>
      </c>
    </row>
    <row r="157" spans="2:9" s="12" customFormat="1" ht="14.25" x14ac:dyDescent="0.2">
      <c r="B157" s="34"/>
      <c r="C157" s="35" t="s">
        <v>69</v>
      </c>
      <c r="D157" s="36"/>
      <c r="E157" s="36"/>
      <c r="F157" s="38">
        <f>D157+E157</f>
        <v>0</v>
      </c>
      <c r="G157" s="36"/>
      <c r="H157" s="36"/>
      <c r="I157" s="39">
        <f t="shared" ref="I157:I164" si="50">F157-G157</f>
        <v>0</v>
      </c>
    </row>
    <row r="158" spans="2:9" s="12" customFormat="1" ht="14.25" x14ac:dyDescent="0.2">
      <c r="B158" s="34"/>
      <c r="C158" s="35" t="s">
        <v>70</v>
      </c>
      <c r="D158" s="36"/>
      <c r="E158" s="37"/>
      <c r="F158" s="38">
        <f t="shared" ref="F158:F164" si="51">D158+E158</f>
        <v>0</v>
      </c>
      <c r="G158" s="36"/>
      <c r="H158" s="36"/>
      <c r="I158" s="39">
        <f t="shared" si="50"/>
        <v>0</v>
      </c>
    </row>
    <row r="159" spans="2:9" s="12" customFormat="1" ht="14.25" x14ac:dyDescent="0.2">
      <c r="B159" s="34"/>
      <c r="C159" s="35" t="s">
        <v>71</v>
      </c>
      <c r="D159" s="36"/>
      <c r="E159" s="36"/>
      <c r="F159" s="38">
        <f t="shared" si="51"/>
        <v>0</v>
      </c>
      <c r="G159" s="36"/>
      <c r="H159" s="36"/>
      <c r="I159" s="39">
        <f t="shared" si="50"/>
        <v>0</v>
      </c>
    </row>
    <row r="160" spans="2:9" s="12" customFormat="1" ht="14.25" x14ac:dyDescent="0.2">
      <c r="B160" s="34"/>
      <c r="C160" s="35" t="s">
        <v>72</v>
      </c>
      <c r="D160" s="36"/>
      <c r="E160" s="36"/>
      <c r="F160" s="38">
        <f t="shared" si="51"/>
        <v>0</v>
      </c>
      <c r="G160" s="36"/>
      <c r="H160" s="36"/>
      <c r="I160" s="39">
        <f t="shared" si="50"/>
        <v>0</v>
      </c>
    </row>
    <row r="161" spans="2:9" s="12" customFormat="1" ht="14.25" x14ac:dyDescent="0.2">
      <c r="B161" s="34"/>
      <c r="C161" s="35" t="s">
        <v>95</v>
      </c>
      <c r="D161" s="36">
        <v>0</v>
      </c>
      <c r="E161" s="36">
        <v>55195984</v>
      </c>
      <c r="F161" s="38">
        <f t="shared" si="51"/>
        <v>55195984</v>
      </c>
      <c r="G161" s="36">
        <v>55195984</v>
      </c>
      <c r="H161" s="36">
        <v>55195984</v>
      </c>
      <c r="I161" s="39">
        <f t="shared" si="50"/>
        <v>0</v>
      </c>
    </row>
    <row r="162" spans="2:9" s="12" customFormat="1" ht="14.25" x14ac:dyDescent="0.2">
      <c r="B162" s="34"/>
      <c r="C162" s="35" t="s">
        <v>96</v>
      </c>
      <c r="D162" s="36"/>
      <c r="E162" s="36"/>
      <c r="F162" s="38">
        <f t="shared" si="51"/>
        <v>0</v>
      </c>
      <c r="G162" s="36"/>
      <c r="H162" s="36"/>
      <c r="I162" s="39">
        <f t="shared" si="50"/>
        <v>0</v>
      </c>
    </row>
    <row r="163" spans="2:9" s="12" customFormat="1" ht="14.25" x14ac:dyDescent="0.2">
      <c r="B163" s="34"/>
      <c r="C163" s="35" t="s">
        <v>75</v>
      </c>
      <c r="D163" s="36"/>
      <c r="E163" s="36"/>
      <c r="F163" s="38">
        <f t="shared" si="51"/>
        <v>0</v>
      </c>
      <c r="G163" s="36"/>
      <c r="H163" s="36"/>
      <c r="I163" s="39">
        <f t="shared" si="50"/>
        <v>0</v>
      </c>
    </row>
    <row r="164" spans="2:9" s="12" customFormat="1" ht="14.25" x14ac:dyDescent="0.2">
      <c r="B164" s="34"/>
      <c r="C164" s="35" t="s">
        <v>76</v>
      </c>
      <c r="D164" s="36"/>
      <c r="E164" s="36"/>
      <c r="F164" s="38">
        <f t="shared" si="51"/>
        <v>0</v>
      </c>
      <c r="G164" s="36"/>
      <c r="H164" s="36"/>
      <c r="I164" s="39">
        <f t="shared" si="50"/>
        <v>0</v>
      </c>
    </row>
    <row r="165" spans="2:9" s="12" customFormat="1" ht="4.5" customHeight="1" x14ac:dyDescent="0.2">
      <c r="B165" s="34"/>
      <c r="C165" s="35"/>
      <c r="D165" s="38"/>
      <c r="E165" s="38"/>
      <c r="F165" s="38"/>
      <c r="G165" s="38"/>
      <c r="H165" s="38"/>
      <c r="I165" s="39"/>
    </row>
    <row r="166" spans="2:9" s="12" customFormat="1" ht="14.25" x14ac:dyDescent="0.2">
      <c r="B166" s="28" t="s">
        <v>77</v>
      </c>
      <c r="C166" s="29"/>
      <c r="D166" s="30">
        <f t="shared" ref="D166:I166" si="52">SUM(D167:D169)</f>
        <v>3782370874.6400003</v>
      </c>
      <c r="E166" s="30">
        <f t="shared" ref="E166:H166" si="53">SUM(E167:E169)</f>
        <v>14911693.719999753</v>
      </c>
      <c r="F166" s="30">
        <f t="shared" si="53"/>
        <v>3797282568.3600001</v>
      </c>
      <c r="G166" s="30">
        <f t="shared" si="53"/>
        <v>3797282549.25</v>
      </c>
      <c r="H166" s="30">
        <f t="shared" si="53"/>
        <v>3797282549.25</v>
      </c>
      <c r="I166" s="31">
        <f t="shared" si="52"/>
        <v>19.110000133514404</v>
      </c>
    </row>
    <row r="167" spans="2:9" s="12" customFormat="1" ht="14.25" x14ac:dyDescent="0.2">
      <c r="B167" s="34"/>
      <c r="C167" s="35" t="s">
        <v>78</v>
      </c>
      <c r="D167" s="36"/>
      <c r="E167" s="36">
        <v>0</v>
      </c>
      <c r="F167" s="38">
        <f>D167+E167</f>
        <v>0</v>
      </c>
      <c r="G167" s="36"/>
      <c r="H167" s="36"/>
      <c r="I167" s="39">
        <f t="shared" ref="I167:I169" si="54">F167-G167</f>
        <v>0</v>
      </c>
    </row>
    <row r="168" spans="2:9" s="12" customFormat="1" ht="14.25" x14ac:dyDescent="0.2">
      <c r="B168" s="34"/>
      <c r="C168" s="35" t="s">
        <v>79</v>
      </c>
      <c r="D168" s="36">
        <v>3782370874.6400003</v>
      </c>
      <c r="E168" s="37">
        <v>13419719.259999752</v>
      </c>
      <c r="F168" s="38">
        <f t="shared" ref="F168:F169" si="55">D168+E168</f>
        <v>3795790593.9000001</v>
      </c>
      <c r="G168" s="36">
        <v>3795790574.79</v>
      </c>
      <c r="H168" s="37">
        <v>3795790574.79</v>
      </c>
      <c r="I168" s="39">
        <f t="shared" si="54"/>
        <v>19.110000133514404</v>
      </c>
    </row>
    <row r="169" spans="2:9" s="12" customFormat="1" ht="14.25" x14ac:dyDescent="0.2">
      <c r="B169" s="34"/>
      <c r="C169" s="35" t="s">
        <v>80</v>
      </c>
      <c r="D169" s="36">
        <v>0</v>
      </c>
      <c r="E169" s="37">
        <v>1491974.46</v>
      </c>
      <c r="F169" s="38">
        <f t="shared" si="55"/>
        <v>1491974.46</v>
      </c>
      <c r="G169" s="36">
        <v>1491974.46</v>
      </c>
      <c r="H169" s="37">
        <v>1491974.46</v>
      </c>
      <c r="I169" s="39">
        <f t="shared" si="54"/>
        <v>0</v>
      </c>
    </row>
    <row r="170" spans="2:9" s="12" customFormat="1" ht="6.75" customHeight="1" x14ac:dyDescent="0.2">
      <c r="B170" s="34"/>
      <c r="C170" s="35"/>
      <c r="D170" s="38"/>
      <c r="E170" s="38"/>
      <c r="F170" s="38"/>
      <c r="G170" s="38"/>
      <c r="H170" s="38"/>
      <c r="I170" s="39"/>
    </row>
    <row r="171" spans="2:9" s="12" customFormat="1" ht="14.25" x14ac:dyDescent="0.2">
      <c r="B171" s="28" t="s">
        <v>97</v>
      </c>
      <c r="C171" s="29"/>
      <c r="D171" s="30">
        <f t="shared" ref="D171:I171" si="56">SUM(D172:D178)</f>
        <v>0</v>
      </c>
      <c r="E171" s="30">
        <f t="shared" si="56"/>
        <v>290745066.42999995</v>
      </c>
      <c r="F171" s="30">
        <f t="shared" si="56"/>
        <v>290745066.42999995</v>
      </c>
      <c r="G171" s="30">
        <f t="shared" si="56"/>
        <v>290745066.38</v>
      </c>
      <c r="H171" s="30">
        <f t="shared" si="56"/>
        <v>290745066.38</v>
      </c>
      <c r="I171" s="31">
        <f t="shared" si="56"/>
        <v>5.0000011920928955E-2</v>
      </c>
    </row>
    <row r="172" spans="2:9" s="12" customFormat="1" ht="14.25" x14ac:dyDescent="0.2">
      <c r="B172" s="34"/>
      <c r="C172" s="35" t="s">
        <v>82</v>
      </c>
      <c r="D172" s="36">
        <v>0</v>
      </c>
      <c r="E172" s="37">
        <v>63512314.590000004</v>
      </c>
      <c r="F172" s="38">
        <f>D172+E172</f>
        <v>63512314.590000004</v>
      </c>
      <c r="G172" s="36">
        <v>63512314.590000004</v>
      </c>
      <c r="H172" s="37">
        <v>63512314.590000004</v>
      </c>
      <c r="I172" s="39">
        <f t="shared" ref="I172:I178" si="57">F172-G172</f>
        <v>0</v>
      </c>
    </row>
    <row r="173" spans="2:9" s="12" customFormat="1" ht="14.25" x14ac:dyDescent="0.2">
      <c r="B173" s="34"/>
      <c r="C173" s="35" t="s">
        <v>83</v>
      </c>
      <c r="D173" s="36">
        <v>0</v>
      </c>
      <c r="E173" s="37">
        <v>226756109.06</v>
      </c>
      <c r="F173" s="38">
        <f t="shared" ref="F173:F178" si="58">D173+E173</f>
        <v>226756109.06</v>
      </c>
      <c r="G173" s="36">
        <v>226756109.00999999</v>
      </c>
      <c r="H173" s="37">
        <v>226756109.00999999</v>
      </c>
      <c r="I173" s="39">
        <f t="shared" si="57"/>
        <v>5.0000011920928955E-2</v>
      </c>
    </row>
    <row r="174" spans="2:9" s="12" customFormat="1" ht="14.25" x14ac:dyDescent="0.2">
      <c r="B174" s="34"/>
      <c r="C174" s="35" t="s">
        <v>84</v>
      </c>
      <c r="D174" s="36"/>
      <c r="E174" s="37">
        <v>0</v>
      </c>
      <c r="F174" s="38">
        <f t="shared" si="58"/>
        <v>0</v>
      </c>
      <c r="G174" s="36"/>
      <c r="H174" s="37"/>
      <c r="I174" s="39">
        <f t="shared" si="57"/>
        <v>0</v>
      </c>
    </row>
    <row r="175" spans="2:9" s="12" customFormat="1" ht="14.25" x14ac:dyDescent="0.2">
      <c r="B175" s="34"/>
      <c r="C175" s="35" t="s">
        <v>85</v>
      </c>
      <c r="D175" s="36"/>
      <c r="E175" s="37">
        <v>0</v>
      </c>
      <c r="F175" s="38">
        <f t="shared" si="58"/>
        <v>0</v>
      </c>
      <c r="G175" s="36"/>
      <c r="H175" s="37"/>
      <c r="I175" s="39">
        <f t="shared" si="57"/>
        <v>0</v>
      </c>
    </row>
    <row r="176" spans="2:9" s="12" customFormat="1" ht="14.25" x14ac:dyDescent="0.2">
      <c r="B176" s="34"/>
      <c r="C176" s="35" t="s">
        <v>86</v>
      </c>
      <c r="D176" s="36"/>
      <c r="E176" s="37">
        <v>0</v>
      </c>
      <c r="F176" s="38">
        <f t="shared" si="58"/>
        <v>0</v>
      </c>
      <c r="G176" s="36"/>
      <c r="H176" s="37"/>
      <c r="I176" s="39">
        <f t="shared" si="57"/>
        <v>0</v>
      </c>
    </row>
    <row r="177" spans="2:9" s="12" customFormat="1" ht="14.25" x14ac:dyDescent="0.2">
      <c r="B177" s="34"/>
      <c r="C177" s="35" t="s">
        <v>87</v>
      </c>
      <c r="D177" s="36"/>
      <c r="E177" s="37">
        <v>0</v>
      </c>
      <c r="F177" s="38">
        <f t="shared" si="58"/>
        <v>0</v>
      </c>
      <c r="G177" s="36"/>
      <c r="H177" s="37"/>
      <c r="I177" s="39">
        <f t="shared" si="57"/>
        <v>0</v>
      </c>
    </row>
    <row r="178" spans="2:9" s="12" customFormat="1" ht="14.25" x14ac:dyDescent="0.2">
      <c r="B178" s="34"/>
      <c r="C178" s="35" t="s">
        <v>88</v>
      </c>
      <c r="D178" s="36">
        <v>0</v>
      </c>
      <c r="E178" s="37">
        <v>476642.78</v>
      </c>
      <c r="F178" s="38">
        <f t="shared" si="58"/>
        <v>476642.78</v>
      </c>
      <c r="G178" s="36">
        <v>476642.78</v>
      </c>
      <c r="H178" s="37">
        <v>476642.78</v>
      </c>
      <c r="I178" s="39">
        <f t="shared" si="57"/>
        <v>0</v>
      </c>
    </row>
    <row r="179" spans="2:9" s="12" customFormat="1" ht="5.25" customHeight="1" x14ac:dyDescent="0.2">
      <c r="B179" s="34"/>
      <c r="C179" s="35"/>
      <c r="D179" s="38"/>
      <c r="E179" s="38"/>
      <c r="F179" s="38"/>
      <c r="G179" s="38"/>
      <c r="H179" s="38"/>
      <c r="I179" s="57"/>
    </row>
    <row r="180" spans="2:9" s="12" customFormat="1" ht="14.25" x14ac:dyDescent="0.2">
      <c r="B180" s="28" t="s">
        <v>98</v>
      </c>
      <c r="C180" s="29"/>
      <c r="D180" s="30">
        <f t="shared" ref="D180:I180" si="59">D10+D95</f>
        <v>63580292973.000015</v>
      </c>
      <c r="E180" s="30">
        <f t="shared" si="59"/>
        <v>6075704247.0800076</v>
      </c>
      <c r="F180" s="30">
        <f t="shared" si="59"/>
        <v>69655997220.080017</v>
      </c>
      <c r="G180" s="30">
        <f t="shared" si="59"/>
        <v>67312962582.76001</v>
      </c>
      <c r="H180" s="30">
        <f t="shared" si="59"/>
        <v>66426799994.420029</v>
      </c>
      <c r="I180" s="31">
        <f t="shared" si="59"/>
        <v>2343034637.3200016</v>
      </c>
    </row>
    <row r="181" spans="2:9" s="12" customFormat="1" ht="4.5" customHeight="1" x14ac:dyDescent="0.2">
      <c r="B181" s="63"/>
      <c r="C181" s="64"/>
      <c r="D181" s="65"/>
      <c r="E181" s="66"/>
      <c r="F181" s="66"/>
      <c r="G181" s="66"/>
      <c r="H181" s="66"/>
      <c r="I181" s="67"/>
    </row>
    <row r="182" spans="2:9" s="69" customFormat="1" ht="6" customHeight="1" x14ac:dyDescent="0.2">
      <c r="B182" s="68"/>
      <c r="C182" s="68"/>
      <c r="D182" s="68"/>
      <c r="E182" s="68"/>
      <c r="F182" s="68"/>
      <c r="G182" s="68"/>
      <c r="H182" s="68"/>
      <c r="I182" s="68"/>
    </row>
    <row r="183" spans="2:9" s="69" customFormat="1" ht="27.75" customHeight="1" x14ac:dyDescent="0.2">
      <c r="B183" s="70" t="s">
        <v>99</v>
      </c>
      <c r="C183" s="70"/>
      <c r="D183" s="70"/>
      <c r="E183" s="70"/>
      <c r="F183" s="70"/>
      <c r="G183" s="70"/>
      <c r="H183" s="70"/>
      <c r="I183" s="70"/>
    </row>
    <row r="184" spans="2:9" s="75" customFormat="1" x14ac:dyDescent="0.25">
      <c r="B184" s="71" t="s">
        <v>100</v>
      </c>
      <c r="C184" s="72"/>
      <c r="D184" s="73"/>
      <c r="E184" s="73"/>
      <c r="F184" s="73"/>
      <c r="G184" s="73"/>
      <c r="H184" s="73"/>
      <c r="I184" s="74"/>
    </row>
    <row r="185" spans="2:9" s="75" customFormat="1" x14ac:dyDescent="0.25">
      <c r="B185" s="76" t="s">
        <v>101</v>
      </c>
      <c r="C185" s="72"/>
      <c r="D185" s="73"/>
      <c r="E185" s="73"/>
      <c r="F185" s="73"/>
      <c r="G185" s="73"/>
      <c r="H185" s="73"/>
      <c r="I185" s="74"/>
    </row>
    <row r="186" spans="2:9" s="75" customFormat="1" x14ac:dyDescent="0.25">
      <c r="B186" s="76"/>
      <c r="C186" s="72"/>
      <c r="D186" s="73"/>
      <c r="E186" s="73"/>
      <c r="F186" s="73"/>
      <c r="G186" s="73"/>
      <c r="H186" s="73"/>
      <c r="I186" s="74"/>
    </row>
    <row r="187" spans="2:9" s="75" customFormat="1" x14ac:dyDescent="0.25">
      <c r="B187" s="76"/>
      <c r="C187" s="72"/>
      <c r="D187" s="73"/>
      <c r="E187" s="73"/>
      <c r="F187" s="73"/>
      <c r="G187" s="73"/>
      <c r="H187" s="73"/>
      <c r="I187" s="74"/>
    </row>
    <row r="188" spans="2:9" s="75" customFormat="1" x14ac:dyDescent="0.25">
      <c r="D188" s="77"/>
      <c r="E188" s="77"/>
      <c r="F188" s="77"/>
      <c r="G188" s="77"/>
      <c r="H188" s="77"/>
      <c r="I188" s="77"/>
    </row>
    <row r="189" spans="2:9" s="75" customFormat="1" x14ac:dyDescent="0.25">
      <c r="D189" s="77"/>
      <c r="E189" s="77"/>
      <c r="F189" s="77"/>
      <c r="G189" s="77"/>
      <c r="H189" s="77"/>
      <c r="I189" s="77"/>
    </row>
    <row r="190" spans="2:9" s="75" customFormat="1" x14ac:dyDescent="0.25">
      <c r="D190" s="77"/>
      <c r="E190" s="77"/>
      <c r="F190" s="77"/>
      <c r="G190" s="77"/>
      <c r="H190" s="77"/>
      <c r="I190" s="77"/>
    </row>
    <row r="191" spans="2:9" s="75" customFormat="1" x14ac:dyDescent="0.25">
      <c r="D191" s="77"/>
      <c r="E191" s="77"/>
      <c r="F191" s="77"/>
      <c r="G191" s="77"/>
      <c r="H191" s="77"/>
      <c r="I191" s="77"/>
    </row>
    <row r="192" spans="2:9" x14ac:dyDescent="0.25">
      <c r="D192" s="78"/>
      <c r="E192" s="78"/>
      <c r="F192" s="78"/>
      <c r="G192" s="78"/>
      <c r="H192" s="78"/>
      <c r="I192" s="78"/>
    </row>
    <row r="193" spans="4:9" x14ac:dyDescent="0.25">
      <c r="D193" s="78"/>
      <c r="E193" s="78"/>
      <c r="F193" s="78"/>
      <c r="G193" s="78"/>
      <c r="H193" s="78"/>
      <c r="I193" s="78"/>
    </row>
    <row r="194" spans="4:9" x14ac:dyDescent="0.25">
      <c r="D194" s="78"/>
      <c r="E194" s="78"/>
      <c r="F194" s="78"/>
      <c r="G194" s="78"/>
      <c r="H194" s="78"/>
      <c r="I194" s="78"/>
    </row>
    <row r="195" spans="4:9" x14ac:dyDescent="0.25">
      <c r="D195" s="79"/>
      <c r="E195" s="79"/>
      <c r="F195" s="79"/>
      <c r="G195" s="79"/>
      <c r="H195" s="79"/>
      <c r="I195" s="79"/>
    </row>
  </sheetData>
  <mergeCells count="37">
    <mergeCell ref="B171:C171"/>
    <mergeCell ref="B180:C180"/>
    <mergeCell ref="B183:I183"/>
    <mergeCell ref="B123:B124"/>
    <mergeCell ref="B130:C130"/>
    <mergeCell ref="B140:C140"/>
    <mergeCell ref="B151:C151"/>
    <mergeCell ref="B156:C156"/>
    <mergeCell ref="B166:C166"/>
    <mergeCell ref="B87:C87"/>
    <mergeCell ref="B95:C95"/>
    <mergeCell ref="B97:C97"/>
    <mergeCell ref="B106:C106"/>
    <mergeCell ref="B107:B108"/>
    <mergeCell ref="B118:C118"/>
    <mergeCell ref="B38:B39"/>
    <mergeCell ref="B45:C45"/>
    <mergeCell ref="B56:C56"/>
    <mergeCell ref="B67:C67"/>
    <mergeCell ref="B72:C72"/>
    <mergeCell ref="B82:C82"/>
    <mergeCell ref="H7:H8"/>
    <mergeCell ref="B10:C10"/>
    <mergeCell ref="B12:C12"/>
    <mergeCell ref="B21:C21"/>
    <mergeCell ref="B22:B23"/>
    <mergeCell ref="B33:C33"/>
    <mergeCell ref="B1:I1"/>
    <mergeCell ref="B2:I2"/>
    <mergeCell ref="B3:I3"/>
    <mergeCell ref="B4:I4"/>
    <mergeCell ref="B6:C8"/>
    <mergeCell ref="D6:H6"/>
    <mergeCell ref="I6:I8"/>
    <mergeCell ref="D7:D8"/>
    <mergeCell ref="F7:F8"/>
    <mergeCell ref="G7:G8"/>
  </mergeCells>
  <dataValidations count="1">
    <dataValidation type="whole" allowBlank="1" showInputMessage="1" showErrorMessage="1" sqref="D9:I181">
      <formula1>-999999999999</formula1>
      <formula2>999999999999</formula2>
    </dataValidation>
  </dataValidations>
  <printOptions horizontalCentered="1"/>
  <pageMargins left="0.51181102362204722" right="0.51181102362204722" top="0.62992125984251968" bottom="0.47244094488188981" header="0.19685039370078741" footer="0.23622047244094491"/>
  <pageSetup scale="68" firstPageNumber="154" orientation="landscape" useFirstPageNumber="1" r:id="rId1"/>
  <headerFooter>
    <oddHeader>&amp;C&amp;"DIN Pro Bold,Negrita"PODER EJECUTIVO 
DEL ESTADO DE TAMAULIPAS&amp;"-,Negrita"
&amp;G</oddHeader>
    <oddFooter>&amp;C&amp;G
&amp;"DIN Pro Bold,Negrita"Anexos</oddFooter>
  </headerFooter>
  <rowBreaks count="3" manualBreakCount="3">
    <brk id="51" max="16383" man="1"/>
    <brk id="94" max="16383" man="1"/>
    <brk id="13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LDFAnalitico Egresos COG De (2</vt:lpstr>
      <vt:lpstr>'LDFAnalitico Egresos COG De (2'!Área_de_impresión</vt:lpstr>
      <vt:lpstr>'LDFAnalitico Egresos COG De (2'!Títulos_a_imprimir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2022-01-26T18:37:17Z</dcterms:created>
  <dcterms:modified xsi:type="dcterms:W3CDTF">2022-01-26T18:37:39Z</dcterms:modified>
</cp:coreProperties>
</file>