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LDF Analit Deuda Publ correcc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Deuda Publ correcc'!$B$1:$J$71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_xlnm.Print_Titles" localSheetId="0">'LDF Analit Deuda Publ correcc'!$1:$4</definedName>
    <definedName name="VANESSA">#REF!</definedName>
    <definedName name="VANESSA13">#REF!</definedName>
    <definedName name="VARIO">#REF!</definedName>
    <definedName name="XCVCXBV">#REF!</definedName>
  </definedNames>
  <calcPr calcId="145621"/>
</workbook>
</file>

<file path=xl/calcChain.xml><?xml version="1.0" encoding="utf-8"?>
<calcChain xmlns="http://schemas.openxmlformats.org/spreadsheetml/2006/main">
  <c r="H33" i="1" l="1"/>
  <c r="H32" i="1"/>
  <c r="H30" i="1"/>
  <c r="H29" i="1"/>
  <c r="H28" i="1"/>
  <c r="H27" i="1"/>
  <c r="H26" i="1"/>
  <c r="H23" i="1" s="1"/>
  <c r="H25" i="1"/>
  <c r="H24" i="1"/>
  <c r="J23" i="1"/>
  <c r="I23" i="1"/>
  <c r="G23" i="1"/>
  <c r="F23" i="1"/>
  <c r="D23" i="1"/>
  <c r="H18" i="1"/>
  <c r="H16" i="1"/>
  <c r="H15" i="1" s="1"/>
  <c r="J15" i="1"/>
  <c r="I15" i="1"/>
  <c r="G15" i="1"/>
  <c r="F15" i="1"/>
  <c r="E15" i="1"/>
  <c r="D15" i="1"/>
  <c r="H13" i="1"/>
  <c r="H12" i="1"/>
  <c r="J11" i="1"/>
  <c r="I11" i="1"/>
  <c r="G11" i="1"/>
  <c r="F11" i="1"/>
  <c r="E11" i="1"/>
  <c r="D11" i="1"/>
  <c r="D10" i="1" s="1"/>
  <c r="J10" i="1"/>
  <c r="I10" i="1"/>
  <c r="G10" i="1"/>
  <c r="F10" i="1"/>
  <c r="E10" i="1"/>
  <c r="D21" i="1" l="1"/>
  <c r="H10" i="1"/>
  <c r="H21" i="1" s="1"/>
  <c r="H11" i="1"/>
</calcChain>
</file>

<file path=xl/sharedStrings.xml><?xml version="1.0" encoding="utf-8"?>
<sst xmlns="http://schemas.openxmlformats.org/spreadsheetml/2006/main" count="103" uniqueCount="72">
  <si>
    <t>Informe Analítico de la Deuda Pública y Otros Pasivos - LDF</t>
  </si>
  <si>
    <t>Del 1 de Enero al 31 de Diciembre de 2021</t>
  </si>
  <si>
    <t>(Cifras en Pesos)</t>
  </si>
  <si>
    <t xml:space="preserve">Denominación de la Deuda Pública y Otros Pasivos 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</si>
  <si>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</si>
  <si>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</si>
  <si>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</si>
  <si>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</si>
  <si>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</si>
  <si>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</si>
  <si>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</si>
  <si>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</si>
  <si>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</si>
  <si>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</si>
  <si>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</si>
  <si>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</si>
  <si>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</si>
  <si>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</si>
  <si>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</si>
  <si>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</si>
  <si>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</si>
  <si>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</si>
  <si>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</si>
  <si>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</si>
  <si>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</si>
  <si>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</si>
  <si>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</si>
  <si>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</si>
  <si>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</si>
  <si>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</si>
  <si>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</si>
  <si>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</si>
  <si>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</si>
  <si>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</si>
  <si>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</si>
  <si>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</si>
  <si>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</si>
  <si>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</si>
  <si>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</si>
  <si>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</si>
  <si>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</si>
  <si>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Scotiabank</t>
  </si>
  <si>
    <t>12 meses</t>
  </si>
  <si>
    <t>TIIE + 1.39 PTS</t>
  </si>
  <si>
    <t>Banco HSBC Cadenas Productivas NAFIN</t>
  </si>
  <si>
    <t>N/A</t>
  </si>
  <si>
    <t xml:space="preserve">BBVA Bancomer Cad. Prod. NAFIN </t>
  </si>
  <si>
    <t>Santander Confirming</t>
  </si>
  <si>
    <t>Banco Azteca S.A. de C.V.</t>
  </si>
  <si>
    <t>TIIE+2.00 PTS</t>
  </si>
  <si>
    <t>Banco Santander S.A. de C.V.</t>
  </si>
  <si>
    <t>TIIE +1.20 PTS</t>
  </si>
  <si>
    <t xml:space="preserve">Banco BBVA S.A. </t>
  </si>
  <si>
    <t>8 meses</t>
  </si>
  <si>
    <t>TIIE+ .55 PTS</t>
  </si>
  <si>
    <t>7 meses</t>
  </si>
  <si>
    <t>TIIE+.40 PTS</t>
  </si>
  <si>
    <t>Banco Scotiabank S.A. de C.V.</t>
  </si>
  <si>
    <t>TIIE+.44 PTS</t>
  </si>
  <si>
    <t>6 meses</t>
  </si>
  <si>
    <t>TIIE+.61 PTS</t>
  </si>
  <si>
    <t>Banco HSBC S.A. de C.V.</t>
  </si>
  <si>
    <t>Banco Banorte S.A. de C.V.</t>
  </si>
  <si>
    <t>TIIE+ .97 PTS</t>
  </si>
  <si>
    <t>TIIE+1.20 PTS</t>
  </si>
  <si>
    <t>BBVA Bancomer (Factoraje financiero)</t>
  </si>
  <si>
    <t>9 meses</t>
  </si>
  <si>
    <t>Banco Santander S.A. Institucion de Banca Multiple (Factoraje financiero)</t>
  </si>
  <si>
    <t>El saldo de la Deuda a Largo incluye la Porción de la Deuda de Largo Plazo por el Ejercicio 2021.</t>
  </si>
  <si>
    <t>*En Otros Pasivos se incluyen los pasivos a corto y largo plazo.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</si>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</sst>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.0000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DIN Pro Bold"/>
      <family val="2"/>
    </font>
    <font>
      <b/>
      <sz val="7"/>
      <color rgb="FF000000"/>
      <name val="DIN Pro Bold"/>
      <family val="2"/>
    </font>
    <font>
      <b/>
      <sz val="8"/>
      <color rgb="FF000000"/>
      <name val="DINPro-Regular"/>
      <family val="3"/>
    </font>
    <font>
      <b/>
      <sz val="9"/>
      <color rgb="FFFFFFFF"/>
      <name val="DINPro-Regular"/>
      <family val="3"/>
    </font>
    <font>
      <sz val="11"/>
      <color theme="1"/>
      <name val="DINPro-Regular"/>
      <family val="3"/>
    </font>
    <font>
      <b/>
      <sz val="9"/>
      <color rgb="FF000000"/>
      <name val="DINPro-Regular"/>
      <family val="3"/>
    </font>
    <font>
      <sz val="9"/>
      <color rgb="FF000000"/>
      <name val="DINPro-Regular"/>
      <family val="3"/>
    </font>
    <font>
      <sz val="10"/>
      <color theme="1"/>
      <name val="DINPro-Regular"/>
      <family val="3"/>
    </font>
    <font>
      <sz val="8"/>
      <color rgb="FF000000"/>
      <name val="DINPro-Regular"/>
      <family val="3"/>
    </font>
    <font>
      <sz val="8"/>
      <color theme="1"/>
      <name val="DINPro-Regular"/>
      <family val="3"/>
    </font>
    <font>
      <sz val="7"/>
      <color rgb="FF000000"/>
      <name val="DINPro-Regular"/>
      <family val="3"/>
    </font>
    <font>
      <b/>
      <sz val="8"/>
      <color rgb="FF000000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rgb="FF0064A7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/>
    <xf numFmtId="166" fontId="18" fillId="0" borderId="0"/>
    <xf numFmtId="166" fontId="17" fillId="0" borderId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0" borderId="0" applyNumberFormat="0" applyBorder="0" applyAlignment="0" applyProtection="0"/>
    <xf numFmtId="0" fontId="20" fillId="1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21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1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1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1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0" borderId="0" applyNumberFormat="0" applyBorder="0" applyAlignment="0" applyProtection="0"/>
    <xf numFmtId="0" fontId="20" fillId="1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1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1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1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1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1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7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7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7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1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9" fillId="52" borderId="0" applyNumberFormat="0" applyBorder="0" applyAlignment="0" applyProtection="0"/>
    <xf numFmtId="0" fontId="1" fillId="31" borderId="0" applyNumberFormat="0" applyBorder="0" applyAlignment="0" applyProtection="0"/>
    <xf numFmtId="0" fontId="19" fillId="52" borderId="0" applyNumberFormat="0" applyBorder="0" applyAlignment="0" applyProtection="0"/>
    <xf numFmtId="0" fontId="21" fillId="52" borderId="0" applyNumberFormat="0" applyBorder="0" applyAlignment="0" applyProtection="0"/>
    <xf numFmtId="0" fontId="20" fillId="31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31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53" borderId="0" applyNumberFormat="0" applyBorder="0" applyAlignment="0" applyProtection="0"/>
    <xf numFmtId="0" fontId="22" fillId="40" borderId="0" applyNumberFormat="0" applyBorder="0" applyAlignment="0" applyProtection="0"/>
    <xf numFmtId="0" fontId="23" fillId="12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2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2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1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1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2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2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28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28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28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3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3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3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0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3" borderId="0" applyNumberFormat="0" applyBorder="0" applyAlignment="0" applyProtection="0"/>
    <xf numFmtId="0" fontId="22" fillId="60" borderId="0" applyNumberFormat="0" applyBorder="0" applyAlignment="0" applyProtection="0"/>
    <xf numFmtId="0" fontId="25" fillId="44" borderId="0" applyNumberFormat="0" applyBorder="0" applyAlignment="0" applyProtection="0"/>
    <xf numFmtId="0" fontId="26" fillId="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39" borderId="21" applyNumberFormat="0" applyAlignment="0" applyProtection="0"/>
    <xf numFmtId="0" fontId="30" fillId="6" borderId="4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31" fillId="47" borderId="21" applyNumberFormat="0" applyAlignment="0" applyProtection="0"/>
    <xf numFmtId="0" fontId="29" fillId="47" borderId="21" applyNumberFormat="0" applyAlignment="0" applyProtection="0"/>
    <xf numFmtId="0" fontId="31" fillId="47" borderId="21" applyNumberFormat="0" applyAlignment="0" applyProtection="0"/>
    <xf numFmtId="0" fontId="29" fillId="47" borderId="21" applyNumberFormat="0" applyAlignment="0" applyProtection="0"/>
    <xf numFmtId="0" fontId="30" fillId="6" borderId="4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30" fillId="6" borderId="4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29" fillId="47" borderId="21" applyNumberFormat="0" applyAlignment="0" applyProtection="0"/>
    <xf numFmtId="0" fontId="32" fillId="7" borderId="7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4" fillId="61" borderId="22" applyNumberFormat="0" applyAlignment="0" applyProtection="0"/>
    <xf numFmtId="0" fontId="33" fillId="61" borderId="22" applyNumberFormat="0" applyAlignment="0" applyProtection="0"/>
    <xf numFmtId="0" fontId="34" fillId="61" borderId="22" applyNumberFormat="0" applyAlignment="0" applyProtection="0"/>
    <xf numFmtId="0" fontId="33" fillId="61" borderId="22" applyNumberFormat="0" applyAlignment="0" applyProtection="0"/>
    <xf numFmtId="0" fontId="32" fillId="7" borderId="7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2" fillId="7" borderId="7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3" fillId="61" borderId="22" applyNumberFormat="0" applyAlignment="0" applyProtection="0"/>
    <xf numFmtId="0" fontId="35" fillId="0" borderId="6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7" fillId="0" borderId="23" applyNumberFormat="0" applyFill="0" applyAlignment="0" applyProtection="0"/>
    <xf numFmtId="0" fontId="36" fillId="0" borderId="23" applyNumberFormat="0" applyFill="0" applyAlignment="0" applyProtection="0"/>
    <xf numFmtId="0" fontId="37" fillId="0" borderId="23" applyNumberFormat="0" applyFill="0" applyAlignment="0" applyProtection="0"/>
    <xf numFmtId="0" fontId="36" fillId="0" borderId="23" applyNumberFormat="0" applyFill="0" applyAlignment="0" applyProtection="0"/>
    <xf numFmtId="0" fontId="35" fillId="0" borderId="6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5" fillId="0" borderId="6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3" fillId="61" borderId="22" applyNumberFormat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4" fillId="62" borderId="0" applyNumberFormat="0" applyBorder="0" applyAlignment="0" applyProtection="0"/>
    <xf numFmtId="0" fontId="22" fillId="62" borderId="0" applyNumberFormat="0" applyBorder="0" applyAlignment="0" applyProtection="0"/>
    <xf numFmtId="0" fontId="24" fillId="62" borderId="0" applyNumberFormat="0" applyBorder="0" applyAlignment="0" applyProtection="0"/>
    <xf numFmtId="0" fontId="22" fillId="62" borderId="0" applyNumberFormat="0" applyBorder="0" applyAlignment="0" applyProtection="0"/>
    <xf numFmtId="0" fontId="23" fillId="9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3" fillId="9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3" fillId="1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4" fillId="57" borderId="0" applyNumberFormat="0" applyBorder="0" applyAlignment="0" applyProtection="0"/>
    <xf numFmtId="0" fontId="22" fillId="57" borderId="0" applyNumberFormat="0" applyBorder="0" applyAlignment="0" applyProtection="0"/>
    <xf numFmtId="0" fontId="24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1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1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1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1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1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2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2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2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2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2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2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2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0" borderId="0" applyNumberFormat="0" applyBorder="0" applyAlignment="0" applyProtection="0"/>
    <xf numFmtId="0" fontId="22" fillId="60" borderId="0" applyNumberFormat="0" applyBorder="0" applyAlignment="0" applyProtection="0"/>
    <xf numFmtId="0" fontId="23" fillId="2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3" fillId="2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1" fillId="5" borderId="4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3" fillId="40" borderId="21" applyNumberFormat="0" applyAlignment="0" applyProtection="0"/>
    <xf numFmtId="0" fontId="42" fillId="40" borderId="21" applyNumberFormat="0" applyAlignment="0" applyProtection="0"/>
    <xf numFmtId="0" fontId="43" fillId="40" borderId="21" applyNumberFormat="0" applyAlignment="0" applyProtection="0"/>
    <xf numFmtId="0" fontId="42" fillId="40" borderId="21" applyNumberFormat="0" applyAlignment="0" applyProtection="0"/>
    <xf numFmtId="0" fontId="41" fillId="5" borderId="4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1" fillId="5" borderId="4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0" fontId="42" fillId="40" borderId="21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49" fillId="44" borderId="0" applyNumberFormat="0" applyBorder="0" applyAlignment="0" applyProtection="0"/>
    <xf numFmtId="0" fontId="25" fillId="44" borderId="0" applyNumberFormat="0" applyBorder="0" applyAlignment="0" applyProtection="0"/>
    <xf numFmtId="0" fontId="49" fillId="44" borderId="0" applyNumberFormat="0" applyBorder="0" applyAlignment="0" applyProtection="0"/>
    <xf numFmtId="0" fontId="25" fillId="44" borderId="0" applyNumberFormat="0" applyBorder="0" applyAlignment="0" applyProtection="0"/>
    <xf numFmtId="0" fontId="48" fillId="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48" fillId="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42" fillId="40" borderId="21" applyNumberFormat="0" applyAlignment="0" applyProtection="0"/>
    <xf numFmtId="169" fontId="18" fillId="0" borderId="0" applyFont="0" applyFill="0" applyBorder="0" applyAlignment="0" applyProtection="0"/>
    <xf numFmtId="0" fontId="36" fillId="0" borderId="23" applyNumberFormat="0" applyFill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0" fillId="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0" borderId="0"/>
    <xf numFmtId="0" fontId="52" fillId="0" borderId="0"/>
    <xf numFmtId="0" fontId="17" fillId="0" borderId="0"/>
    <xf numFmtId="0" fontId="1" fillId="0" borderId="0"/>
    <xf numFmtId="0" fontId="52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17" fillId="0" borderId="0" applyBorder="0"/>
    <xf numFmtId="0" fontId="17" fillId="0" borderId="0"/>
    <xf numFmtId="0" fontId="55" fillId="0" borderId="0"/>
    <xf numFmtId="0" fontId="52" fillId="0" borderId="0"/>
    <xf numFmtId="0" fontId="54" fillId="0" borderId="0"/>
    <xf numFmtId="0" fontId="1" fillId="0" borderId="0"/>
    <xf numFmtId="0" fontId="19" fillId="0" borderId="0" applyFill="0" applyProtection="0"/>
    <xf numFmtId="0" fontId="19" fillId="0" borderId="0" applyFill="0" applyProtection="0"/>
    <xf numFmtId="0" fontId="56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52" fillId="0" borderId="0"/>
    <xf numFmtId="0" fontId="59" fillId="0" borderId="0"/>
    <xf numFmtId="0" fontId="17" fillId="0" borderId="0"/>
    <xf numFmtId="0" fontId="17" fillId="0" borderId="0"/>
    <xf numFmtId="0" fontId="19" fillId="0" borderId="0" applyFill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5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2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52" fillId="0" borderId="0"/>
    <xf numFmtId="0" fontId="17" fillId="0" borderId="0"/>
    <xf numFmtId="0" fontId="17" fillId="0" borderId="0"/>
    <xf numFmtId="0" fontId="52" fillId="0" borderId="0"/>
    <xf numFmtId="0" fontId="1" fillId="0" borderId="0"/>
    <xf numFmtId="0" fontId="20" fillId="8" borderId="8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21" fillId="8" borderId="8" applyNumberFormat="0" applyFont="0" applyAlignment="0" applyProtection="0"/>
    <xf numFmtId="0" fontId="17" fillId="41" borderId="27" applyNumberFormat="0" applyFont="0" applyAlignment="0" applyProtection="0"/>
    <xf numFmtId="0" fontId="20" fillId="8" borderId="8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20" fillId="8" borderId="8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21" fillId="8" borderId="8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17" fillId="41" borderId="27" applyNumberFormat="0" applyFont="0" applyAlignment="0" applyProtection="0"/>
    <xf numFmtId="0" fontId="60" fillId="39" borderId="28" applyNumberFormat="0" applyAlignment="0" applyProtection="0"/>
    <xf numFmtId="0" fontId="17" fillId="63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1" fillId="6" borderId="5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2" fillId="47" borderId="28" applyNumberFormat="0" applyAlignment="0" applyProtection="0"/>
    <xf numFmtId="0" fontId="60" fillId="47" borderId="28" applyNumberFormat="0" applyAlignment="0" applyProtection="0"/>
    <xf numFmtId="0" fontId="62" fillId="47" borderId="28" applyNumberFormat="0" applyAlignment="0" applyProtection="0"/>
    <xf numFmtId="0" fontId="60" fillId="47" borderId="28" applyNumberFormat="0" applyAlignment="0" applyProtection="0"/>
    <xf numFmtId="0" fontId="61" fillId="6" borderId="5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1" fillId="6" borderId="5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0" fillId="47" borderId="28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29" applyNumberFormat="0" applyFill="0" applyAlignment="0" applyProtection="0"/>
    <xf numFmtId="0" fontId="70" fillId="0" borderId="29" applyNumberFormat="0" applyFill="0" applyAlignment="0" applyProtection="0"/>
    <xf numFmtId="0" fontId="69" fillId="0" borderId="1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9" fillId="0" borderId="1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2" fillId="0" borderId="2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2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2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8" fillId="0" borderId="3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0" applyNumberFormat="0" applyFill="0" applyAlignment="0" applyProtection="0"/>
    <xf numFmtId="0" fontId="39" fillId="0" borderId="30" applyNumberFormat="0" applyFill="0" applyAlignment="0" applyProtection="0"/>
    <xf numFmtId="0" fontId="38" fillId="0" borderId="3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8" fillId="0" borderId="3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2" applyNumberFormat="0" applyFill="0" applyAlignment="0" applyProtection="0"/>
    <xf numFmtId="0" fontId="77" fillId="0" borderId="31" applyNumberFormat="0" applyFill="0" applyAlignment="0" applyProtection="0"/>
    <xf numFmtId="0" fontId="77" fillId="0" borderId="32" applyNumberFormat="0" applyFill="0" applyAlignment="0" applyProtection="0"/>
    <xf numFmtId="0" fontId="77" fillId="0" borderId="31" applyNumberFormat="0" applyFill="0" applyAlignment="0" applyProtection="0"/>
    <xf numFmtId="0" fontId="76" fillId="0" borderId="9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6" fillId="0" borderId="9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17" fillId="64" borderId="0"/>
    <xf numFmtId="0" fontId="64" fillId="0" borderId="0" applyNumberFormat="0" applyFill="0" applyBorder="0" applyAlignment="0" applyProtection="0"/>
  </cellStyleXfs>
  <cellXfs count="78">
    <xf numFmtId="0" fontId="0" fillId="0" borderId="0" xfId="0"/>
    <xf numFmtId="0" fontId="2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0" fillId="34" borderId="0" xfId="0" applyFont="1" applyFill="1" applyAlignment="1"/>
    <xf numFmtId="0" fontId="0" fillId="0" borderId="0" xfId="0" applyFont="1" applyAlignment="1"/>
    <xf numFmtId="0" fontId="4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horizontal="center" vertical="center"/>
    </xf>
    <xf numFmtId="0" fontId="6" fillId="35" borderId="10" xfId="0" applyFont="1" applyFill="1" applyBorder="1" applyAlignment="1">
      <alignment horizontal="center" vertical="center" wrapText="1"/>
    </xf>
    <xf numFmtId="0" fontId="6" fillId="35" borderId="11" xfId="0" applyFont="1" applyFill="1" applyBorder="1" applyAlignment="1">
      <alignment horizontal="center" vertical="center" wrapText="1"/>
    </xf>
    <xf numFmtId="0" fontId="6" fillId="35" borderId="12" xfId="0" applyFont="1" applyFill="1" applyBorder="1" applyAlignment="1">
      <alignment horizontal="center" vertical="center" wrapText="1"/>
    </xf>
    <xf numFmtId="0" fontId="7" fillId="34" borderId="0" xfId="0" applyFont="1" applyFill="1" applyAlignment="1"/>
    <xf numFmtId="0" fontId="7" fillId="0" borderId="0" xfId="0" applyFont="1" applyAlignment="1"/>
    <xf numFmtId="0" fontId="6" fillId="35" borderId="13" xfId="0" applyFont="1" applyFill="1" applyBorder="1" applyAlignment="1">
      <alignment horizontal="center" vertical="center" wrapText="1"/>
    </xf>
    <xf numFmtId="0" fontId="6" fillId="35" borderId="14" xfId="0" applyFont="1" applyFill="1" applyBorder="1" applyAlignment="1">
      <alignment horizontal="center" vertical="center" wrapText="1"/>
    </xf>
    <xf numFmtId="0" fontId="6" fillId="35" borderId="15" xfId="0" applyFont="1" applyFill="1" applyBorder="1" applyAlignment="1">
      <alignment horizontal="center" vertical="center" wrapText="1"/>
    </xf>
    <xf numFmtId="0" fontId="6" fillId="35" borderId="16" xfId="0" applyFont="1" applyFill="1" applyBorder="1" applyAlignment="1">
      <alignment horizontal="center" vertical="center" wrapText="1"/>
    </xf>
    <xf numFmtId="0" fontId="6" fillId="35" borderId="17" xfId="0" applyFont="1" applyFill="1" applyBorder="1" applyAlignment="1">
      <alignment horizontal="center" vertical="center" wrapText="1"/>
    </xf>
    <xf numFmtId="0" fontId="6" fillId="35" borderId="18" xfId="0" applyFont="1" applyFill="1" applyBorder="1" applyAlignment="1">
      <alignment horizontal="center" vertical="center" wrapText="1"/>
    </xf>
    <xf numFmtId="0" fontId="8" fillId="33" borderId="10" xfId="0" applyFont="1" applyFill="1" applyBorder="1" applyAlignment="1">
      <alignment horizontal="left" vertical="center"/>
    </xf>
    <xf numFmtId="0" fontId="8" fillId="33" borderId="19" xfId="0" applyFont="1" applyFill="1" applyBorder="1" applyAlignment="1">
      <alignment horizontal="left" vertical="center"/>
    </xf>
    <xf numFmtId="0" fontId="8" fillId="33" borderId="12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left" vertical="center"/>
    </xf>
    <xf numFmtId="0" fontId="8" fillId="33" borderId="0" xfId="0" applyFont="1" applyFill="1" applyBorder="1" applyAlignment="1">
      <alignment horizontal="left" vertical="center"/>
    </xf>
    <xf numFmtId="3" fontId="8" fillId="33" borderId="15" xfId="0" applyNumberFormat="1" applyFont="1" applyFill="1" applyBorder="1" applyAlignment="1">
      <alignment horizontal="right" vertical="center"/>
    </xf>
    <xf numFmtId="0" fontId="9" fillId="33" borderId="0" xfId="0" applyFont="1" applyFill="1" applyBorder="1" applyAlignment="1">
      <alignment horizontal="left"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33" borderId="15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right" vertical="center"/>
    </xf>
    <xf numFmtId="43" fontId="7" fillId="34" borderId="0" xfId="1" applyFont="1" applyFill="1" applyAlignment="1"/>
    <xf numFmtId="0" fontId="9" fillId="33" borderId="15" xfId="0" applyFont="1" applyFill="1" applyBorder="1" applyAlignment="1">
      <alignment horizontal="right" vertical="center"/>
    </xf>
    <xf numFmtId="3" fontId="8" fillId="36" borderId="15" xfId="0" applyNumberFormat="1" applyFont="1" applyFill="1" applyBorder="1" applyAlignment="1">
      <alignment horizontal="right" vertical="center"/>
    </xf>
    <xf numFmtId="0" fontId="8" fillId="33" borderId="15" xfId="0" applyFont="1" applyFill="1" applyBorder="1" applyAlignment="1">
      <alignment horizontal="right" vertical="center"/>
    </xf>
    <xf numFmtId="0" fontId="8" fillId="36" borderId="15" xfId="0" applyFont="1" applyFill="1" applyBorder="1" applyAlignment="1">
      <alignment horizontal="right" vertical="center"/>
    </xf>
    <xf numFmtId="3" fontId="8" fillId="37" borderId="15" xfId="0" applyNumberFormat="1" applyFont="1" applyFill="1" applyBorder="1" applyAlignment="1">
      <alignment horizontal="right" vertical="center"/>
    </xf>
    <xf numFmtId="3" fontId="8" fillId="38" borderId="15" xfId="0" applyNumberFormat="1" applyFont="1" applyFill="1" applyBorder="1" applyAlignment="1">
      <alignment horizontal="right" vertical="center"/>
    </xf>
    <xf numFmtId="3" fontId="7" fillId="34" borderId="0" xfId="0" applyNumberFormat="1" applyFont="1" applyFill="1" applyAlignment="1"/>
    <xf numFmtId="0" fontId="8" fillId="33" borderId="15" xfId="0" applyFont="1" applyFill="1" applyBorder="1" applyAlignment="1">
      <alignment horizontal="center" vertical="center"/>
    </xf>
    <xf numFmtId="3" fontId="8" fillId="33" borderId="15" xfId="0" applyNumberFormat="1" applyFont="1" applyFill="1" applyBorder="1" applyAlignment="1">
      <alignment horizontal="center" vertical="center"/>
    </xf>
    <xf numFmtId="3" fontId="9" fillId="34" borderId="15" xfId="0" applyNumberFormat="1" applyFont="1" applyFill="1" applyBorder="1" applyAlignment="1">
      <alignment horizontal="right" vertical="center"/>
    </xf>
    <xf numFmtId="3" fontId="9" fillId="34" borderId="0" xfId="0" applyNumberFormat="1" applyFont="1" applyFill="1"/>
    <xf numFmtId="43" fontId="10" fillId="0" borderId="0" xfId="1" applyFont="1" applyAlignment="1"/>
    <xf numFmtId="43" fontId="7" fillId="0" borderId="0" xfId="0" applyNumberFormat="1" applyFont="1" applyAlignment="1"/>
    <xf numFmtId="4" fontId="9" fillId="34" borderId="0" xfId="0" applyNumberFormat="1" applyFont="1" applyFill="1"/>
    <xf numFmtId="0" fontId="9" fillId="34" borderId="0" xfId="0" applyFont="1" applyFill="1"/>
    <xf numFmtId="0" fontId="8" fillId="33" borderId="16" xfId="0" applyFont="1" applyFill="1" applyBorder="1" applyAlignment="1">
      <alignment horizontal="left" vertical="center"/>
    </xf>
    <xf numFmtId="0" fontId="8" fillId="33" borderId="20" xfId="0" applyFont="1" applyFill="1" applyBorder="1" applyAlignment="1">
      <alignment horizontal="left" vertical="center"/>
    </xf>
    <xf numFmtId="0" fontId="8" fillId="33" borderId="18" xfId="0" applyFont="1" applyFill="1" applyBorder="1" applyAlignment="1">
      <alignment horizontal="right" vertical="center"/>
    </xf>
    <xf numFmtId="0" fontId="8" fillId="33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33" borderId="0" xfId="0" applyFont="1" applyFill="1" applyBorder="1"/>
    <xf numFmtId="0" fontId="12" fillId="34" borderId="0" xfId="0" applyFont="1" applyFill="1" applyAlignment="1"/>
    <xf numFmtId="0" fontId="12" fillId="0" borderId="0" xfId="0" applyFont="1" applyAlignment="1"/>
    <xf numFmtId="0" fontId="11" fillId="0" borderId="0" xfId="0" applyFont="1" applyAlignment="1">
      <alignment horizontal="left" vertical="center"/>
    </xf>
    <xf numFmtId="0" fontId="8" fillId="33" borderId="12" xfId="0" applyFont="1" applyFill="1" applyBorder="1" applyAlignment="1">
      <alignment horizontal="left" vertical="center"/>
    </xf>
    <xf numFmtId="0" fontId="8" fillId="33" borderId="12" xfId="0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left" vertical="center"/>
    </xf>
    <xf numFmtId="0" fontId="8" fillId="33" borderId="14" xfId="0" applyFont="1" applyFill="1" applyBorder="1" applyAlignment="1">
      <alignment horizontal="left" vertical="center"/>
    </xf>
    <xf numFmtId="0" fontId="9" fillId="33" borderId="15" xfId="0" applyFont="1" applyFill="1" applyBorder="1" applyAlignment="1">
      <alignment horizontal="center" vertical="center"/>
    </xf>
    <xf numFmtId="10" fontId="9" fillId="33" borderId="15" xfId="2" applyNumberFormat="1" applyFont="1" applyFill="1" applyBorder="1" applyAlignment="1">
      <alignment horizontal="center" vertical="center"/>
    </xf>
    <xf numFmtId="10" fontId="9" fillId="0" borderId="15" xfId="2" applyNumberFormat="1" applyFont="1" applyFill="1" applyBorder="1" applyAlignment="1">
      <alignment horizontal="center" vertical="center"/>
    </xf>
    <xf numFmtId="0" fontId="8" fillId="33" borderId="14" xfId="0" applyFont="1" applyFill="1" applyBorder="1" applyAlignment="1">
      <alignment horizontal="left" vertical="center"/>
    </xf>
    <xf numFmtId="164" fontId="9" fillId="0" borderId="15" xfId="2" applyNumberFormat="1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left" vertical="center" wrapText="1"/>
    </xf>
    <xf numFmtId="0" fontId="8" fillId="33" borderId="14" xfId="0" applyFont="1" applyFill="1" applyBorder="1" applyAlignment="1">
      <alignment horizontal="left" vertical="center" wrapText="1"/>
    </xf>
    <xf numFmtId="0" fontId="8" fillId="33" borderId="16" xfId="0" applyFont="1" applyFill="1" applyBorder="1" applyAlignment="1">
      <alignment horizontal="right" vertical="center"/>
    </xf>
    <xf numFmtId="0" fontId="8" fillId="33" borderId="17" xfId="0" applyFont="1" applyFill="1" applyBorder="1" applyAlignment="1">
      <alignment horizontal="center" vertical="center"/>
    </xf>
    <xf numFmtId="3" fontId="9" fillId="33" borderId="18" xfId="0" applyNumberFormat="1" applyFont="1" applyFill="1" applyBorder="1" applyAlignment="1">
      <alignment horizontal="right" vertical="center"/>
    </xf>
    <xf numFmtId="0" fontId="9" fillId="33" borderId="18" xfId="0" applyFont="1" applyFill="1" applyBorder="1" applyAlignment="1">
      <alignment horizontal="center" vertical="center"/>
    </xf>
    <xf numFmtId="165" fontId="9" fillId="33" borderId="18" xfId="0" applyNumberFormat="1" applyFont="1" applyFill="1" applyBorder="1" applyAlignment="1">
      <alignment horizontal="center" vertical="center"/>
    </xf>
    <xf numFmtId="0" fontId="13" fillId="3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4" fillId="33" borderId="0" xfId="0" applyFont="1" applyFill="1" applyBorder="1" applyAlignment="1">
      <alignment horizontal="center" vertical="center"/>
    </xf>
    <xf numFmtId="0" fontId="15" fillId="34" borderId="0" xfId="0" applyFont="1" applyFill="1" applyAlignment="1"/>
    <xf numFmtId="0" fontId="15" fillId="0" borderId="0" xfId="0" applyFont="1" applyAlignment="1"/>
    <xf numFmtId="0" fontId="16" fillId="0" borderId="0" xfId="0" applyFont="1" applyFill="1" applyBorder="1" applyAlignment="1" applyProtection="1"/>
  </cellXfs>
  <cellStyles count="2913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2287"/>
    <cellStyle name="Normal 2 10" xfId="2288"/>
    <cellStyle name="Normal 2 11" xfId="2289"/>
    <cellStyle name="Normal 2 12" xfId="2290"/>
    <cellStyle name="Normal 2 13" xfId="2291"/>
    <cellStyle name="Normal 2 14" xfId="2292"/>
    <cellStyle name="Normal 2 15" xfId="2293"/>
    <cellStyle name="Normal 2 16" xfId="2294"/>
    <cellStyle name="Normal 2 17" xfId="2295"/>
    <cellStyle name="Normal 2 18" xfId="2296"/>
    <cellStyle name="Normal 2 19" xfId="2297"/>
    <cellStyle name="Normal 2 2" xfId="2298"/>
    <cellStyle name="Normal 2 2 2" xfId="2299"/>
    <cellStyle name="Normal 2 2 2 2" xfId="2300"/>
    <cellStyle name="Normal 2 2 2 2 2" xfId="2301"/>
    <cellStyle name="Normal 2 2 3" xfId="2302"/>
    <cellStyle name="Normal 2 2 4" xfId="2303"/>
    <cellStyle name="Normal 2 2 5" xfId="2304"/>
    <cellStyle name="Normal 2 2 6" xfId="2305"/>
    <cellStyle name="Normal 2 20" xfId="2306"/>
    <cellStyle name="Normal 2 21" xfId="2307"/>
    <cellStyle name="Normal 2 22" xfId="2308"/>
    <cellStyle name="Normal 2 23" xfId="2309"/>
    <cellStyle name="Normal 2 24" xfId="2310"/>
    <cellStyle name="Normal 2 25" xfId="2311"/>
    <cellStyle name="Normal 2 26" xfId="2312"/>
    <cellStyle name="Normal 2 3" xfId="2313"/>
    <cellStyle name="Normal 2 3 2" xfId="2314"/>
    <cellStyle name="Normal 2 4" xfId="2315"/>
    <cellStyle name="Normal 2 5" xfId="2316"/>
    <cellStyle name="Normal 2 5 10" xfId="2317"/>
    <cellStyle name="Normal 2 5 11" xfId="2318"/>
    <cellStyle name="Normal 2 5 12" xfId="2319"/>
    <cellStyle name="Normal 2 5 13" xfId="2320"/>
    <cellStyle name="Normal 2 5 2" xfId="2321"/>
    <cellStyle name="Normal 2 5 3" xfId="2322"/>
    <cellStyle name="Normal 2 5 4" xfId="2323"/>
    <cellStyle name="Normal 2 5 5" xfId="2324"/>
    <cellStyle name="Normal 2 5 6" xfId="2325"/>
    <cellStyle name="Normal 2 5 7" xfId="2326"/>
    <cellStyle name="Normal 2 5 8" xfId="2327"/>
    <cellStyle name="Normal 2 5 9" xfId="2328"/>
    <cellStyle name="Normal 2 6" xfId="2329"/>
    <cellStyle name="Normal 2 7" xfId="2330"/>
    <cellStyle name="Normal 2 8" xfId="2331"/>
    <cellStyle name="Normal 2 9" xfId="2332"/>
    <cellStyle name="Normal 20" xfId="2333"/>
    <cellStyle name="Normal 21" xfId="2334"/>
    <cellStyle name="Normal 22" xfId="2335"/>
    <cellStyle name="Normal 23" xfId="2336"/>
    <cellStyle name="Normal 24" xfId="2337"/>
    <cellStyle name="Normal 25" xfId="2338"/>
    <cellStyle name="Normal 26" xfId="2339"/>
    <cellStyle name="Normal 27" xfId="2340"/>
    <cellStyle name="Normal 28" xfId="2341"/>
    <cellStyle name="Normal 29" xfId="2342"/>
    <cellStyle name="Normal 3" xfId="2343"/>
    <cellStyle name="Normal 3 2" xfId="2344"/>
    <cellStyle name="Normal 3 2 2" xfId="2345"/>
    <cellStyle name="Normal 3 2 2 2" xfId="2346"/>
    <cellStyle name="Normal 3 2 2 2 2" xfId="2347"/>
    <cellStyle name="Normal 3 3" xfId="2348"/>
    <cellStyle name="Normal 3 3 2" xfId="2349"/>
    <cellStyle name="Normal 3 3 2 2" xfId="2350"/>
    <cellStyle name="Normal 3 4" xfId="2351"/>
    <cellStyle name="Normal 30" xfId="2352"/>
    <cellStyle name="Normal 31" xfId="2353"/>
    <cellStyle name="Normal 31 2" xfId="2354"/>
    <cellStyle name="Normal 32" xfId="2355"/>
    <cellStyle name="Normal 4" xfId="2356"/>
    <cellStyle name="Normal 4 10" xfId="2357"/>
    <cellStyle name="Normal 4 11" xfId="2358"/>
    <cellStyle name="Normal 4 12" xfId="2359"/>
    <cellStyle name="Normal 4 13" xfId="2360"/>
    <cellStyle name="Normal 4 14" xfId="2361"/>
    <cellStyle name="Normal 4 15" xfId="2362"/>
    <cellStyle name="Normal 4 15 2" xfId="2363"/>
    <cellStyle name="Normal 4 2" xfId="2364"/>
    <cellStyle name="Normal 4 2 2" xfId="2365"/>
    <cellStyle name="Normal 4 3" xfId="2366"/>
    <cellStyle name="Normal 4 4" xfId="2367"/>
    <cellStyle name="Normal 4 5" xfId="2368"/>
    <cellStyle name="Normal 4 6" xfId="2369"/>
    <cellStyle name="Normal 4 7" xfId="2370"/>
    <cellStyle name="Normal 4 8" xfId="2371"/>
    <cellStyle name="Normal 4 9" xfId="2372"/>
    <cellStyle name="Normal 5" xfId="2373"/>
    <cellStyle name="Normal 5 10" xfId="2374"/>
    <cellStyle name="Normal 5 11" xfId="2375"/>
    <cellStyle name="Normal 5 12" xfId="2376"/>
    <cellStyle name="Normal 5 13" xfId="2377"/>
    <cellStyle name="Normal 5 14" xfId="2378"/>
    <cellStyle name="Normal 5 2" xfId="2379"/>
    <cellStyle name="Normal 5 2 2" xfId="2380"/>
    <cellStyle name="Normal 5 3" xfId="2381"/>
    <cellStyle name="Normal 5 4" xfId="2382"/>
    <cellStyle name="Normal 5 5" xfId="2383"/>
    <cellStyle name="Normal 5 6" xfId="2384"/>
    <cellStyle name="Normal 5 7" xfId="2385"/>
    <cellStyle name="Normal 5 8" xfId="2386"/>
    <cellStyle name="Normal 5 9" xfId="2387"/>
    <cellStyle name="Normal 6" xfId="2388"/>
    <cellStyle name="Normal 6 2" xfId="2389"/>
    <cellStyle name="Normal 6 2 2" xfId="2390"/>
    <cellStyle name="Normal 7" xfId="2391"/>
    <cellStyle name="Normal 7 2" xfId="2392"/>
    <cellStyle name="Normal 7 3" xfId="2393"/>
    <cellStyle name="Normal 8" xfId="2394"/>
    <cellStyle name="Normal 8 2" xfId="2395"/>
    <cellStyle name="Normal 8 3" xfId="2396"/>
    <cellStyle name="Normal 9" xfId="2397"/>
    <cellStyle name="Notas 2" xfId="2398"/>
    <cellStyle name="Notas 2 10" xfId="2399"/>
    <cellStyle name="Notas 2 11" xfId="2400"/>
    <cellStyle name="Notas 2 12" xfId="2401"/>
    <cellStyle name="Notas 2 13" xfId="2402"/>
    <cellStyle name="Notas 2 14" xfId="2403"/>
    <cellStyle name="Notas 2 15" xfId="2404"/>
    <cellStyle name="Notas 2 2" xfId="2405"/>
    <cellStyle name="Notas 2 2 2" xfId="2406"/>
    <cellStyle name="Notas 2 2 2 2" xfId="2407"/>
    <cellStyle name="Notas 2 3" xfId="2408"/>
    <cellStyle name="Notas 2 4" xfId="2409"/>
    <cellStyle name="Notas 2 5" xfId="2410"/>
    <cellStyle name="Notas 2 6" xfId="2411"/>
    <cellStyle name="Notas 2 7" xfId="2412"/>
    <cellStyle name="Notas 2 8" xfId="2413"/>
    <cellStyle name="Notas 2 9" xfId="2414"/>
    <cellStyle name="Notas 3" xfId="2415"/>
    <cellStyle name="Notas 3 10" xfId="2416"/>
    <cellStyle name="Notas 3 11" xfId="2417"/>
    <cellStyle name="Notas 3 12" xfId="2418"/>
    <cellStyle name="Notas 3 13" xfId="2419"/>
    <cellStyle name="Notas 3 14" xfId="2420"/>
    <cellStyle name="Notas 3 2" xfId="2421"/>
    <cellStyle name="Notas 3 3" xfId="2422"/>
    <cellStyle name="Notas 3 4" xfId="2423"/>
    <cellStyle name="Notas 3 5" xfId="2424"/>
    <cellStyle name="Notas 3 6" xfId="2425"/>
    <cellStyle name="Notas 3 7" xfId="2426"/>
    <cellStyle name="Notas 3 8" xfId="2427"/>
    <cellStyle name="Notas 3 9" xfId="2428"/>
    <cellStyle name="Notas 4" xfId="2429"/>
    <cellStyle name="Notas 4 10" xfId="2430"/>
    <cellStyle name="Notas 4 11" xfId="2431"/>
    <cellStyle name="Notas 4 12" xfId="2432"/>
    <cellStyle name="Notas 4 13" xfId="2433"/>
    <cellStyle name="Notas 4 2" xfId="2434"/>
    <cellStyle name="Notas 4 3" xfId="2435"/>
    <cellStyle name="Notas 4 4" xfId="2436"/>
    <cellStyle name="Notas 4 5" xfId="2437"/>
    <cellStyle name="Notas 4 6" xfId="2438"/>
    <cellStyle name="Notas 4 7" xfId="2439"/>
    <cellStyle name="Notas 4 8" xfId="2440"/>
    <cellStyle name="Notas 4 9" xfId="2441"/>
    <cellStyle name="Notas 5 10" xfId="2442"/>
    <cellStyle name="Notas 5 11" xfId="2443"/>
    <cellStyle name="Notas 5 12" xfId="2444"/>
    <cellStyle name="Notas 5 2" xfId="2445"/>
    <cellStyle name="Notas 5 3" xfId="2446"/>
    <cellStyle name="Notas 5 4" xfId="2447"/>
    <cellStyle name="Notas 5 5" xfId="2448"/>
    <cellStyle name="Notas 5 6" xfId="2449"/>
    <cellStyle name="Notas 5 7" xfId="2450"/>
    <cellStyle name="Notas 5 8" xfId="2451"/>
    <cellStyle name="Notas 5 9" xfId="2452"/>
    <cellStyle name="Note 2" xfId="2453"/>
    <cellStyle name="Output 2" xfId="2454"/>
    <cellStyle name="Pared" xfId="2455"/>
    <cellStyle name="Porcentaje" xfId="2" builtinId="5"/>
    <cellStyle name="Porcentaje 2" xfId="2456"/>
    <cellStyle name="Porcentaje 3" xfId="2457"/>
    <cellStyle name="Porcentual 2" xfId="2458"/>
    <cellStyle name="Porcentual 2 2" xfId="2459"/>
    <cellStyle name="Porcentual 2 3" xfId="2460"/>
    <cellStyle name="Porcentual 2 4" xfId="2461"/>
    <cellStyle name="Porcentual 3" xfId="2462"/>
    <cellStyle name="Porcentual 3 2" xfId="2463"/>
    <cellStyle name="Porcentual 4" xfId="2464"/>
    <cellStyle name="Porcentual 4 2" xfId="2465"/>
    <cellStyle name="Porcentual 5" xfId="2466"/>
    <cellStyle name="Porcentual 5 2" xfId="2467"/>
    <cellStyle name="Porcentual 5 2 2" xfId="2468"/>
    <cellStyle name="Porcentual 5 2 3" xfId="2469"/>
    <cellStyle name="Porcentual 5 2 4" xfId="2470"/>
    <cellStyle name="Porcentual 6" xfId="2471"/>
    <cellStyle name="Porcentual 7" xfId="2472"/>
    <cellStyle name="Porcentual 7 2" xfId="2473"/>
    <cellStyle name="Porcentual 7 3" xfId="2474"/>
    <cellStyle name="Porcentual 7 4" xfId="2475"/>
    <cellStyle name="Salida 2" xfId="2476"/>
    <cellStyle name="Salida 2 10" xfId="2477"/>
    <cellStyle name="Salida 2 11" xfId="2478"/>
    <cellStyle name="Salida 2 12" xfId="2479"/>
    <cellStyle name="Salida 2 13" xfId="2480"/>
    <cellStyle name="Salida 2 14" xfId="2481"/>
    <cellStyle name="Salida 2 2" xfId="2482"/>
    <cellStyle name="Salida 2 2 2" xfId="2483"/>
    <cellStyle name="Salida 2 2 2 2" xfId="2484"/>
    <cellStyle name="Salida 2 2 2 2 2" xfId="2485"/>
    <cellStyle name="Salida 2 2 3" xfId="2486"/>
    <cellStyle name="Salida 2 3" xfId="2487"/>
    <cellStyle name="Salida 2 4" xfId="2488"/>
    <cellStyle name="Salida 2 5" xfId="2489"/>
    <cellStyle name="Salida 2 6" xfId="2490"/>
    <cellStyle name="Salida 2 7" xfId="2491"/>
    <cellStyle name="Salida 2 8" xfId="2492"/>
    <cellStyle name="Salida 2 9" xfId="2493"/>
    <cellStyle name="Salida 3" xfId="2494"/>
    <cellStyle name="Salida 3 10" xfId="2495"/>
    <cellStyle name="Salida 3 11" xfId="2496"/>
    <cellStyle name="Salida 3 12" xfId="2497"/>
    <cellStyle name="Salida 3 13" xfId="2498"/>
    <cellStyle name="Salida 3 2" xfId="2499"/>
    <cellStyle name="Salida 3 3" xfId="2500"/>
    <cellStyle name="Salida 3 4" xfId="2501"/>
    <cellStyle name="Salida 3 5" xfId="2502"/>
    <cellStyle name="Salida 3 6" xfId="2503"/>
    <cellStyle name="Salida 3 7" xfId="2504"/>
    <cellStyle name="Salida 3 8" xfId="2505"/>
    <cellStyle name="Salida 3 9" xfId="2506"/>
    <cellStyle name="Salida 4" xfId="2507"/>
    <cellStyle name="Salida 4 10" xfId="2508"/>
    <cellStyle name="Salida 4 11" xfId="2509"/>
    <cellStyle name="Salida 4 12" xfId="2510"/>
    <cellStyle name="Salida 4 13" xfId="2511"/>
    <cellStyle name="Salida 4 2" xfId="2512"/>
    <cellStyle name="Salida 4 3" xfId="2513"/>
    <cellStyle name="Salida 4 4" xfId="2514"/>
    <cellStyle name="Salida 4 5" xfId="2515"/>
    <cellStyle name="Salida 4 6" xfId="2516"/>
    <cellStyle name="Salida 4 7" xfId="2517"/>
    <cellStyle name="Salida 4 8" xfId="2518"/>
    <cellStyle name="Salida 4 9" xfId="2519"/>
    <cellStyle name="Salida 5 10" xfId="2520"/>
    <cellStyle name="Salida 5 11" xfId="2521"/>
    <cellStyle name="Salida 5 12" xfId="2522"/>
    <cellStyle name="Salida 5 2" xfId="2523"/>
    <cellStyle name="Salida 5 3" xfId="2524"/>
    <cellStyle name="Salida 5 4" xfId="2525"/>
    <cellStyle name="Salida 5 5" xfId="2526"/>
    <cellStyle name="Salida 5 6" xfId="2527"/>
    <cellStyle name="Salida 5 7" xfId="2528"/>
    <cellStyle name="Salida 5 8" xfId="2529"/>
    <cellStyle name="Salida 5 9" xfId="2530"/>
    <cellStyle name="Texto de advertencia 2" xfId="2531"/>
    <cellStyle name="Texto de advertencia 2 10" xfId="2532"/>
    <cellStyle name="Texto de advertencia 2 11" xfId="2533"/>
    <cellStyle name="Texto de advertencia 2 12" xfId="2534"/>
    <cellStyle name="Texto de advertencia 2 13" xfId="2535"/>
    <cellStyle name="Texto de advertencia 2 14" xfId="2536"/>
    <cellStyle name="Texto de advertencia 2 2" xfId="2537"/>
    <cellStyle name="Texto de advertencia 2 2 2" xfId="2538"/>
    <cellStyle name="Texto de advertencia 2 2 2 2" xfId="2539"/>
    <cellStyle name="Texto de advertencia 2 2 2 2 2" xfId="2540"/>
    <cellStyle name="Texto de advertencia 2 2 3" xfId="2541"/>
    <cellStyle name="Texto de advertencia 2 3" xfId="2542"/>
    <cellStyle name="Texto de advertencia 2 4" xfId="2543"/>
    <cellStyle name="Texto de advertencia 2 5" xfId="2544"/>
    <cellStyle name="Texto de advertencia 2 6" xfId="2545"/>
    <cellStyle name="Texto de advertencia 2 7" xfId="2546"/>
    <cellStyle name="Texto de advertencia 2 8" xfId="2547"/>
    <cellStyle name="Texto de advertencia 2 9" xfId="2548"/>
    <cellStyle name="Texto de advertencia 3" xfId="2549"/>
    <cellStyle name="Texto de advertencia 3 10" xfId="2550"/>
    <cellStyle name="Texto de advertencia 3 11" xfId="2551"/>
    <cellStyle name="Texto de advertencia 3 12" xfId="2552"/>
    <cellStyle name="Texto de advertencia 3 13" xfId="2553"/>
    <cellStyle name="Texto de advertencia 3 2" xfId="2554"/>
    <cellStyle name="Texto de advertencia 3 3" xfId="2555"/>
    <cellStyle name="Texto de advertencia 3 4" xfId="2556"/>
    <cellStyle name="Texto de advertencia 3 5" xfId="2557"/>
    <cellStyle name="Texto de advertencia 3 6" xfId="2558"/>
    <cellStyle name="Texto de advertencia 3 7" xfId="2559"/>
    <cellStyle name="Texto de advertencia 3 8" xfId="2560"/>
    <cellStyle name="Texto de advertencia 3 9" xfId="2561"/>
    <cellStyle name="Texto de advertencia 4" xfId="2562"/>
    <cellStyle name="Texto de advertencia 4 10" xfId="2563"/>
    <cellStyle name="Texto de advertencia 4 11" xfId="2564"/>
    <cellStyle name="Texto de advertencia 4 12" xfId="2565"/>
    <cellStyle name="Texto de advertencia 4 13" xfId="2566"/>
    <cellStyle name="Texto de advertencia 4 2" xfId="2567"/>
    <cellStyle name="Texto de advertencia 4 3" xfId="2568"/>
    <cellStyle name="Texto de advertencia 4 4" xfId="2569"/>
    <cellStyle name="Texto de advertencia 4 5" xfId="2570"/>
    <cellStyle name="Texto de advertencia 4 6" xfId="2571"/>
    <cellStyle name="Texto de advertencia 4 7" xfId="2572"/>
    <cellStyle name="Texto de advertencia 4 8" xfId="2573"/>
    <cellStyle name="Texto de advertencia 4 9" xfId="2574"/>
    <cellStyle name="Texto de advertencia 5 10" xfId="2575"/>
    <cellStyle name="Texto de advertencia 5 11" xfId="2576"/>
    <cellStyle name="Texto de advertencia 5 12" xfId="2577"/>
    <cellStyle name="Texto de advertencia 5 2" xfId="2578"/>
    <cellStyle name="Texto de advertencia 5 3" xfId="2579"/>
    <cellStyle name="Texto de advertencia 5 4" xfId="2580"/>
    <cellStyle name="Texto de advertencia 5 5" xfId="2581"/>
    <cellStyle name="Texto de advertencia 5 6" xfId="2582"/>
    <cellStyle name="Texto de advertencia 5 7" xfId="2583"/>
    <cellStyle name="Texto de advertencia 5 8" xfId="2584"/>
    <cellStyle name="Texto de advertencia 5 9" xfId="2585"/>
    <cellStyle name="Texto explicativo 2" xfId="2586"/>
    <cellStyle name="Texto explicativo 2 10" xfId="2587"/>
    <cellStyle name="Texto explicativo 2 11" xfId="2588"/>
    <cellStyle name="Texto explicativo 2 12" xfId="2589"/>
    <cellStyle name="Texto explicativo 2 13" xfId="2590"/>
    <cellStyle name="Texto explicativo 2 14" xfId="2591"/>
    <cellStyle name="Texto explicativo 2 2" xfId="2592"/>
    <cellStyle name="Texto explicativo 2 2 2" xfId="2593"/>
    <cellStyle name="Texto explicativo 2 2 2 2" xfId="2594"/>
    <cellStyle name="Texto explicativo 2 2 2 2 2" xfId="2595"/>
    <cellStyle name="Texto explicativo 2 2 3" xfId="2596"/>
    <cellStyle name="Texto explicativo 2 3" xfId="2597"/>
    <cellStyle name="Texto explicativo 2 4" xfId="2598"/>
    <cellStyle name="Texto explicativo 2 5" xfId="2599"/>
    <cellStyle name="Texto explicativo 2 6" xfId="2600"/>
    <cellStyle name="Texto explicativo 2 7" xfId="2601"/>
    <cellStyle name="Texto explicativo 2 8" xfId="2602"/>
    <cellStyle name="Texto explicativo 2 9" xfId="2603"/>
    <cellStyle name="Texto explicativo 3" xfId="2604"/>
    <cellStyle name="Texto explicativo 3 10" xfId="2605"/>
    <cellStyle name="Texto explicativo 3 11" xfId="2606"/>
    <cellStyle name="Texto explicativo 3 12" xfId="2607"/>
    <cellStyle name="Texto explicativo 3 13" xfId="2608"/>
    <cellStyle name="Texto explicativo 3 2" xfId="2609"/>
    <cellStyle name="Texto explicativo 3 3" xfId="2610"/>
    <cellStyle name="Texto explicativo 3 4" xfId="2611"/>
    <cellStyle name="Texto explicativo 3 5" xfId="2612"/>
    <cellStyle name="Texto explicativo 3 6" xfId="2613"/>
    <cellStyle name="Texto explicativo 3 7" xfId="2614"/>
    <cellStyle name="Texto explicativo 3 8" xfId="2615"/>
    <cellStyle name="Texto explicativo 3 9" xfId="2616"/>
    <cellStyle name="Texto explicativo 4" xfId="2617"/>
    <cellStyle name="Texto explicativo 4 10" xfId="2618"/>
    <cellStyle name="Texto explicativo 4 11" xfId="2619"/>
    <cellStyle name="Texto explicativo 4 12" xfId="2620"/>
    <cellStyle name="Texto explicativo 4 13" xfId="2621"/>
    <cellStyle name="Texto explicativo 4 2" xfId="2622"/>
    <cellStyle name="Texto explicativo 4 3" xfId="2623"/>
    <cellStyle name="Texto explicativo 4 4" xfId="2624"/>
    <cellStyle name="Texto explicativo 4 5" xfId="2625"/>
    <cellStyle name="Texto explicativo 4 6" xfId="2626"/>
    <cellStyle name="Texto explicativo 4 7" xfId="2627"/>
    <cellStyle name="Texto explicativo 4 8" xfId="2628"/>
    <cellStyle name="Texto explicativo 4 9" xfId="2629"/>
    <cellStyle name="Texto explicativo 5 10" xfId="2630"/>
    <cellStyle name="Texto explicativo 5 11" xfId="2631"/>
    <cellStyle name="Texto explicativo 5 12" xfId="2632"/>
    <cellStyle name="Texto explicativo 5 2" xfId="2633"/>
    <cellStyle name="Texto explicativo 5 3" xfId="2634"/>
    <cellStyle name="Texto explicativo 5 4" xfId="2635"/>
    <cellStyle name="Texto explicativo 5 5" xfId="2636"/>
    <cellStyle name="Texto explicativo 5 6" xfId="2637"/>
    <cellStyle name="Texto explicativo 5 7" xfId="2638"/>
    <cellStyle name="Texto explicativo 5 8" xfId="2639"/>
    <cellStyle name="Texto explicativo 5 9" xfId="2640"/>
    <cellStyle name="Title 2" xfId="2641"/>
    <cellStyle name="Título 1 2" xfId="2642"/>
    <cellStyle name="Título 1 2 10" xfId="2643"/>
    <cellStyle name="Título 1 2 11" xfId="2644"/>
    <cellStyle name="Título 1 2 12" xfId="2645"/>
    <cellStyle name="Título 1 2 13" xfId="2646"/>
    <cellStyle name="Título 1 2 14" xfId="2647"/>
    <cellStyle name="Título 1 2 2" xfId="2648"/>
    <cellStyle name="Título 1 2 2 2" xfId="2649"/>
    <cellStyle name="Título 1 2 2 2 2" xfId="2650"/>
    <cellStyle name="Título 1 2 2 2 2 2" xfId="2651"/>
    <cellStyle name="Título 1 2 2 3" xfId="2652"/>
    <cellStyle name="Título 1 2 3" xfId="2653"/>
    <cellStyle name="Título 1 2 4" xfId="2654"/>
    <cellStyle name="Título 1 2 5" xfId="2655"/>
    <cellStyle name="Título 1 2 6" xfId="2656"/>
    <cellStyle name="Título 1 2 7" xfId="2657"/>
    <cellStyle name="Título 1 2 8" xfId="2658"/>
    <cellStyle name="Título 1 2 9" xfId="2659"/>
    <cellStyle name="Título 1 3" xfId="2660"/>
    <cellStyle name="Título 1 3 10" xfId="2661"/>
    <cellStyle name="Título 1 3 11" xfId="2662"/>
    <cellStyle name="Título 1 3 12" xfId="2663"/>
    <cellStyle name="Título 1 3 13" xfId="2664"/>
    <cellStyle name="Título 1 3 2" xfId="2665"/>
    <cellStyle name="Título 1 3 3" xfId="2666"/>
    <cellStyle name="Título 1 3 4" xfId="2667"/>
    <cellStyle name="Título 1 3 5" xfId="2668"/>
    <cellStyle name="Título 1 3 6" xfId="2669"/>
    <cellStyle name="Título 1 3 7" xfId="2670"/>
    <cellStyle name="Título 1 3 8" xfId="2671"/>
    <cellStyle name="Título 1 3 9" xfId="2672"/>
    <cellStyle name="Título 1 4" xfId="2673"/>
    <cellStyle name="Título 1 4 10" xfId="2674"/>
    <cellStyle name="Título 1 4 11" xfId="2675"/>
    <cellStyle name="Título 1 4 12" xfId="2676"/>
    <cellStyle name="Título 1 4 13" xfId="2677"/>
    <cellStyle name="Título 1 4 2" xfId="2678"/>
    <cellStyle name="Título 1 4 3" xfId="2679"/>
    <cellStyle name="Título 1 4 4" xfId="2680"/>
    <cellStyle name="Título 1 4 5" xfId="2681"/>
    <cellStyle name="Título 1 4 6" xfId="2682"/>
    <cellStyle name="Título 1 4 7" xfId="2683"/>
    <cellStyle name="Título 1 4 8" xfId="2684"/>
    <cellStyle name="Título 1 4 9" xfId="2685"/>
    <cellStyle name="Título 1 5 10" xfId="2686"/>
    <cellStyle name="Título 1 5 11" xfId="2687"/>
    <cellStyle name="Título 1 5 12" xfId="2688"/>
    <cellStyle name="Título 1 5 2" xfId="2689"/>
    <cellStyle name="Título 1 5 3" xfId="2690"/>
    <cellStyle name="Título 1 5 4" xfId="2691"/>
    <cellStyle name="Título 1 5 5" xfId="2692"/>
    <cellStyle name="Título 1 5 6" xfId="2693"/>
    <cellStyle name="Título 1 5 7" xfId="2694"/>
    <cellStyle name="Título 1 5 8" xfId="2695"/>
    <cellStyle name="Título 1 5 9" xfId="2696"/>
    <cellStyle name="Título 2 2" xfId="2697"/>
    <cellStyle name="Título 2 2 10" xfId="2698"/>
    <cellStyle name="Título 2 2 11" xfId="2699"/>
    <cellStyle name="Título 2 2 12" xfId="2700"/>
    <cellStyle name="Título 2 2 13" xfId="2701"/>
    <cellStyle name="Título 2 2 14" xfId="2702"/>
    <cellStyle name="Título 2 2 2" xfId="2703"/>
    <cellStyle name="Título 2 2 2 2" xfId="2704"/>
    <cellStyle name="Título 2 2 2 2 2" xfId="2705"/>
    <cellStyle name="Título 2 2 2 2 2 2" xfId="2706"/>
    <cellStyle name="Título 2 2 2 3" xfId="2707"/>
    <cellStyle name="Título 2 2 3" xfId="2708"/>
    <cellStyle name="Título 2 2 4" xfId="2709"/>
    <cellStyle name="Título 2 2 5" xfId="2710"/>
    <cellStyle name="Título 2 2 6" xfId="2711"/>
    <cellStyle name="Título 2 2 7" xfId="2712"/>
    <cellStyle name="Título 2 2 8" xfId="2713"/>
    <cellStyle name="Título 2 2 9" xfId="2714"/>
    <cellStyle name="Título 2 3" xfId="2715"/>
    <cellStyle name="Título 2 3 10" xfId="2716"/>
    <cellStyle name="Título 2 3 11" xfId="2717"/>
    <cellStyle name="Título 2 3 12" xfId="2718"/>
    <cellStyle name="Título 2 3 13" xfId="2719"/>
    <cellStyle name="Título 2 3 2" xfId="2720"/>
    <cellStyle name="Título 2 3 3" xfId="2721"/>
    <cellStyle name="Título 2 3 4" xfId="2722"/>
    <cellStyle name="Título 2 3 5" xfId="2723"/>
    <cellStyle name="Título 2 3 6" xfId="2724"/>
    <cellStyle name="Título 2 3 7" xfId="2725"/>
    <cellStyle name="Título 2 3 8" xfId="2726"/>
    <cellStyle name="Título 2 3 9" xfId="2727"/>
    <cellStyle name="Título 2 4" xfId="2728"/>
    <cellStyle name="Título 2 4 10" xfId="2729"/>
    <cellStyle name="Título 2 4 11" xfId="2730"/>
    <cellStyle name="Título 2 4 12" xfId="2731"/>
    <cellStyle name="Título 2 4 13" xfId="2732"/>
    <cellStyle name="Título 2 4 2" xfId="2733"/>
    <cellStyle name="Título 2 4 3" xfId="2734"/>
    <cellStyle name="Título 2 4 4" xfId="2735"/>
    <cellStyle name="Título 2 4 5" xfId="2736"/>
    <cellStyle name="Título 2 4 6" xfId="2737"/>
    <cellStyle name="Título 2 4 7" xfId="2738"/>
    <cellStyle name="Título 2 4 8" xfId="2739"/>
    <cellStyle name="Título 2 4 9" xfId="2740"/>
    <cellStyle name="Título 2 5 10" xfId="2741"/>
    <cellStyle name="Título 2 5 11" xfId="2742"/>
    <cellStyle name="Título 2 5 12" xfId="2743"/>
    <cellStyle name="Título 2 5 2" xfId="2744"/>
    <cellStyle name="Título 2 5 3" xfId="2745"/>
    <cellStyle name="Título 2 5 4" xfId="2746"/>
    <cellStyle name="Título 2 5 5" xfId="2747"/>
    <cellStyle name="Título 2 5 6" xfId="2748"/>
    <cellStyle name="Título 2 5 7" xfId="2749"/>
    <cellStyle name="Título 2 5 8" xfId="2750"/>
    <cellStyle name="Título 2 5 9" xfId="2751"/>
    <cellStyle name="Título 3 2" xfId="2752"/>
    <cellStyle name="Título 3 2 10" xfId="2753"/>
    <cellStyle name="Título 3 2 11" xfId="2754"/>
    <cellStyle name="Título 3 2 12" xfId="2755"/>
    <cellStyle name="Título 3 2 13" xfId="2756"/>
    <cellStyle name="Título 3 2 14" xfId="2757"/>
    <cellStyle name="Título 3 2 2" xfId="2758"/>
    <cellStyle name="Título 3 2 2 2" xfId="2759"/>
    <cellStyle name="Título 3 2 2 2 2" xfId="2760"/>
    <cellStyle name="Título 3 2 2 2 2 2" xfId="2761"/>
    <cellStyle name="Título 3 2 2 3" xfId="2762"/>
    <cellStyle name="Título 3 2 3" xfId="2763"/>
    <cellStyle name="Título 3 2 4" xfId="2764"/>
    <cellStyle name="Título 3 2 5" xfId="2765"/>
    <cellStyle name="Título 3 2 6" xfId="2766"/>
    <cellStyle name="Título 3 2 7" xfId="2767"/>
    <cellStyle name="Título 3 2 8" xfId="2768"/>
    <cellStyle name="Título 3 2 9" xfId="2769"/>
    <cellStyle name="Título 3 3" xfId="2770"/>
    <cellStyle name="Título 3 3 10" xfId="2771"/>
    <cellStyle name="Título 3 3 11" xfId="2772"/>
    <cellStyle name="Título 3 3 12" xfId="2773"/>
    <cellStyle name="Título 3 3 13" xfId="2774"/>
    <cellStyle name="Título 3 3 2" xfId="2775"/>
    <cellStyle name="Título 3 3 3" xfId="2776"/>
    <cellStyle name="Título 3 3 4" xfId="2777"/>
    <cellStyle name="Título 3 3 5" xfId="2778"/>
    <cellStyle name="Título 3 3 6" xfId="2779"/>
    <cellStyle name="Título 3 3 7" xfId="2780"/>
    <cellStyle name="Título 3 3 8" xfId="2781"/>
    <cellStyle name="Título 3 3 9" xfId="2782"/>
    <cellStyle name="Título 3 4" xfId="2783"/>
    <cellStyle name="Título 3 4 10" xfId="2784"/>
    <cellStyle name="Título 3 4 11" xfId="2785"/>
    <cellStyle name="Título 3 4 12" xfId="2786"/>
    <cellStyle name="Título 3 4 13" xfId="2787"/>
    <cellStyle name="Título 3 4 2" xfId="2788"/>
    <cellStyle name="Título 3 4 3" xfId="2789"/>
    <cellStyle name="Título 3 4 4" xfId="2790"/>
    <cellStyle name="Título 3 4 5" xfId="2791"/>
    <cellStyle name="Título 3 4 6" xfId="2792"/>
    <cellStyle name="Título 3 4 7" xfId="2793"/>
    <cellStyle name="Título 3 4 8" xfId="2794"/>
    <cellStyle name="Título 3 4 9" xfId="2795"/>
    <cellStyle name="Título 3 5 10" xfId="2796"/>
    <cellStyle name="Título 3 5 11" xfId="2797"/>
    <cellStyle name="Título 3 5 12" xfId="2798"/>
    <cellStyle name="Título 3 5 2" xfId="2799"/>
    <cellStyle name="Título 3 5 3" xfId="2800"/>
    <cellStyle name="Título 3 5 4" xfId="2801"/>
    <cellStyle name="Título 3 5 5" xfId="2802"/>
    <cellStyle name="Título 3 5 6" xfId="2803"/>
    <cellStyle name="Título 3 5 7" xfId="2804"/>
    <cellStyle name="Título 3 5 8" xfId="2805"/>
    <cellStyle name="Título 3 5 9" xfId="2806"/>
    <cellStyle name="Título 4" xfId="2807"/>
    <cellStyle name="Título 4 10" xfId="2808"/>
    <cellStyle name="Título 4 11" xfId="2809"/>
    <cellStyle name="Título 4 12" xfId="2810"/>
    <cellStyle name="Título 4 13" xfId="2811"/>
    <cellStyle name="Título 4 2" xfId="2812"/>
    <cellStyle name="Título 4 3" xfId="2813"/>
    <cellStyle name="Título 4 4" xfId="2814"/>
    <cellStyle name="Título 4 5" xfId="2815"/>
    <cellStyle name="Título 4 6" xfId="2816"/>
    <cellStyle name="Título 4 7" xfId="2817"/>
    <cellStyle name="Título 4 8" xfId="2818"/>
    <cellStyle name="Título 4 9" xfId="2819"/>
    <cellStyle name="Título 5" xfId="2820"/>
    <cellStyle name="Título 5 10" xfId="2821"/>
    <cellStyle name="Título 5 11" xfId="2822"/>
    <cellStyle name="Título 5 12" xfId="2823"/>
    <cellStyle name="Título 5 13" xfId="2824"/>
    <cellStyle name="Título 5 2" xfId="2825"/>
    <cellStyle name="Título 5 3" xfId="2826"/>
    <cellStyle name="Título 5 4" xfId="2827"/>
    <cellStyle name="Título 5 5" xfId="2828"/>
    <cellStyle name="Título 5 6" xfId="2829"/>
    <cellStyle name="Título 5 7" xfId="2830"/>
    <cellStyle name="Título 5 8" xfId="2831"/>
    <cellStyle name="Título 5 9" xfId="2832"/>
    <cellStyle name="Título 6 10" xfId="2833"/>
    <cellStyle name="Título 6 11" xfId="2834"/>
    <cellStyle name="Título 6 12" xfId="2835"/>
    <cellStyle name="Título 6 13" xfId="2836"/>
    <cellStyle name="Título 6 2" xfId="2837"/>
    <cellStyle name="Título 6 3" xfId="2838"/>
    <cellStyle name="Título 6 4" xfId="2839"/>
    <cellStyle name="Título 6 5" xfId="2840"/>
    <cellStyle name="Título 6 6" xfId="2841"/>
    <cellStyle name="Título 6 7" xfId="2842"/>
    <cellStyle name="Título 6 8" xfId="2843"/>
    <cellStyle name="Título 6 9" xfId="2844"/>
    <cellStyle name="Título 7 10" xfId="2845"/>
    <cellStyle name="Título 7 11" xfId="2846"/>
    <cellStyle name="Título 7 12" xfId="2847"/>
    <cellStyle name="Título 7 2" xfId="2848"/>
    <cellStyle name="Título 7 3" xfId="2849"/>
    <cellStyle name="Título 7 4" xfId="2850"/>
    <cellStyle name="Título 7 5" xfId="2851"/>
    <cellStyle name="Título 7 6" xfId="2852"/>
    <cellStyle name="Título 7 7" xfId="2853"/>
    <cellStyle name="Título 7 8" xfId="2854"/>
    <cellStyle name="Título 7 9" xfId="2855"/>
    <cellStyle name="Total 2" xfId="2856"/>
    <cellStyle name="Total 2 10" xfId="2857"/>
    <cellStyle name="Total 2 11" xfId="2858"/>
    <cellStyle name="Total 2 12" xfId="2859"/>
    <cellStyle name="Total 2 13" xfId="2860"/>
    <cellStyle name="Total 2 14" xfId="2861"/>
    <cellStyle name="Total 2 2" xfId="2862"/>
    <cellStyle name="Total 2 2 2" xfId="2863"/>
    <cellStyle name="Total 2 2 2 2" xfId="2864"/>
    <cellStyle name="Total 2 2 2 2 2" xfId="2865"/>
    <cellStyle name="Total 2 2 3" xfId="2866"/>
    <cellStyle name="Total 2 3" xfId="2867"/>
    <cellStyle name="Total 2 4" xfId="2868"/>
    <cellStyle name="Total 2 5" xfId="2869"/>
    <cellStyle name="Total 2 6" xfId="2870"/>
    <cellStyle name="Total 2 7" xfId="2871"/>
    <cellStyle name="Total 2 8" xfId="2872"/>
    <cellStyle name="Total 2 9" xfId="2873"/>
    <cellStyle name="Total 3" xfId="2874"/>
    <cellStyle name="Total 3 10" xfId="2875"/>
    <cellStyle name="Total 3 11" xfId="2876"/>
    <cellStyle name="Total 3 12" xfId="2877"/>
    <cellStyle name="Total 3 13" xfId="2878"/>
    <cellStyle name="Total 3 2" xfId="2879"/>
    <cellStyle name="Total 3 3" xfId="2880"/>
    <cellStyle name="Total 3 4" xfId="2881"/>
    <cellStyle name="Total 3 5" xfId="2882"/>
    <cellStyle name="Total 3 6" xfId="2883"/>
    <cellStyle name="Total 3 7" xfId="2884"/>
    <cellStyle name="Total 3 8" xfId="2885"/>
    <cellStyle name="Total 3 9" xfId="2886"/>
    <cellStyle name="Total 4" xfId="2887"/>
    <cellStyle name="Total 4 10" xfId="2888"/>
    <cellStyle name="Total 4 11" xfId="2889"/>
    <cellStyle name="Total 4 12" xfId="2890"/>
    <cellStyle name="Total 4 13" xfId="2891"/>
    <cellStyle name="Total 4 2" xfId="2892"/>
    <cellStyle name="Total 4 3" xfId="2893"/>
    <cellStyle name="Total 4 4" xfId="2894"/>
    <cellStyle name="Total 4 5" xfId="2895"/>
    <cellStyle name="Total 4 6" xfId="2896"/>
    <cellStyle name="Total 4 7" xfId="2897"/>
    <cellStyle name="Total 4 8" xfId="2898"/>
    <cellStyle name="Total 4 9" xfId="2899"/>
    <cellStyle name="Total 5 10" xfId="2900"/>
    <cellStyle name="Total 5 11" xfId="2901"/>
    <cellStyle name="Total 5 12" xfId="2902"/>
    <cellStyle name="Total 5 2" xfId="2903"/>
    <cellStyle name="Total 5 3" xfId="2904"/>
    <cellStyle name="Total 5 4" xfId="2905"/>
    <cellStyle name="Total 5 5" xfId="2906"/>
    <cellStyle name="Total 5 6" xfId="2907"/>
    <cellStyle name="Total 5 7" xfId="2908"/>
    <cellStyle name="Total 5 8" xfId="2909"/>
    <cellStyle name="Total 5 9" xfId="2910"/>
    <cellStyle name="Viga" xfId="2911"/>
    <cellStyle name="Warning Text 2" xfId="2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685800</xdr:colOff>
      <xdr:row>67</xdr:row>
      <xdr:rowOff>85725</xdr:rowOff>
    </xdr:from>
    <xdr:ext cx="3095625" cy="251479"/>
    <xdr:sp macro="" textlink="">
      <xdr:nvSpPr>
        <xdr:cNvPr id="2" name="7 CuadroTexto"/>
        <xdr:cNvSpPr txBox="1"/>
      </xdr:nvSpPr>
      <xdr:spPr>
        <a:xfrm>
          <a:off x="1533525" y="1244917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1066800</xdr:colOff>
      <xdr:row>67</xdr:row>
      <xdr:rowOff>85725</xdr:rowOff>
    </xdr:from>
    <xdr:ext cx="3276600" cy="251479"/>
    <xdr:sp macro="" textlink="">
      <xdr:nvSpPr>
        <xdr:cNvPr id="3" name="7 CuadroTexto"/>
        <xdr:cNvSpPr txBox="1"/>
      </xdr:nvSpPr>
      <xdr:spPr>
        <a:xfrm>
          <a:off x="6638925" y="12449175"/>
          <a:ext cx="3276600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276225</xdr:colOff>
      <xdr:row>0</xdr:row>
      <xdr:rowOff>57150</xdr:rowOff>
    </xdr:from>
    <xdr:to>
      <xdr:col>2</xdr:col>
      <xdr:colOff>1555415</xdr:colOff>
      <xdr:row>2</xdr:row>
      <xdr:rowOff>176465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1993565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57150</xdr:rowOff>
    </xdr:from>
    <xdr:to>
      <xdr:col>2</xdr:col>
      <xdr:colOff>1555415</xdr:colOff>
      <xdr:row>2</xdr:row>
      <xdr:rowOff>176465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1993565" cy="719390"/>
        </a:xfrm>
        <a:prstGeom prst="rect">
          <a:avLst/>
        </a:prstGeom>
      </xdr:spPr>
    </xdr:pic>
    <xdr:clientData/>
  </xdr:twoCellAnchor>
  <xdr:oneCellAnchor>
    <xdr:from>
      <xdr:col>2</xdr:col>
      <xdr:colOff>1247774</xdr:colOff>
      <xdr:row>46</xdr:row>
      <xdr:rowOff>66674</xdr:rowOff>
    </xdr:from>
    <xdr:ext cx="7567553" cy="2910092"/>
    <xdr:sp macro="" textlink="">
      <xdr:nvSpPr>
        <xdr:cNvPr id="6" name="Rectángulo 7"/>
        <xdr:cNvSpPr/>
      </xdr:nvSpPr>
      <xdr:spPr>
        <a:xfrm rot="19397705">
          <a:off x="2095499" y="8372474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  <xdr:oneCellAnchor>
    <xdr:from>
      <xdr:col>2</xdr:col>
      <xdr:colOff>800100</xdr:colOff>
      <xdr:row>13</xdr:row>
      <xdr:rowOff>180975</xdr:rowOff>
    </xdr:from>
    <xdr:ext cx="7567553" cy="2910092"/>
    <xdr:sp macro="" textlink="">
      <xdr:nvSpPr>
        <xdr:cNvPr id="7" name="Rectángulo 8"/>
        <xdr:cNvSpPr/>
      </xdr:nvSpPr>
      <xdr:spPr>
        <a:xfrm rot="19397705">
          <a:off x="1647825" y="2533650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O94"/>
  <sheetViews>
    <sheetView showGridLines="0" tabSelected="1" topLeftCell="A64" workbookViewId="0">
      <selection activeCell="E73" sqref="E73"/>
    </sheetView>
  </sheetViews>
  <sheetFormatPr baseColWidth="10" defaultColWidth="14.42578125" defaultRowHeight="15" customHeight="1" x14ac:dyDescent="0.25"/>
  <cols>
    <col min="1" max="1" width="2" style="4" customWidth="1"/>
    <col min="2" max="2" width="10.7109375" style="4" customWidth="1"/>
    <col min="3" max="3" width="34.28515625" style="4" customWidth="1"/>
    <col min="4" max="4" width="18.140625" style="4" customWidth="1"/>
    <col min="5" max="5" width="18.42578125" style="4" customWidth="1"/>
    <col min="6" max="6" width="17.5703125" style="4" customWidth="1"/>
    <col min="7" max="7" width="19.28515625" style="4" customWidth="1"/>
    <col min="8" max="8" width="17.5703125" style="4" customWidth="1"/>
    <col min="9" max="9" width="18.7109375" style="4" customWidth="1"/>
    <col min="10" max="10" width="21.7109375" style="4" customWidth="1"/>
    <col min="11" max="11" width="18.5703125" style="3" bestFit="1" customWidth="1"/>
    <col min="12" max="12" width="11.28515625" style="4" customWidth="1"/>
    <col min="13" max="13" width="13.85546875" style="4" bestFit="1" customWidth="1"/>
    <col min="14" max="14" width="10.7109375" style="4" customWidth="1"/>
    <col min="15" max="15" width="11.5703125" style="4" bestFit="1" customWidth="1"/>
    <col min="16" max="23" width="10.7109375" style="4" customWidth="1"/>
    <col min="24" max="16384" width="14.42578125" style="4"/>
  </cols>
  <sheetData>
    <row r="1" spans="1:11" ht="24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23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1" ht="5.25" customHeight="1" x14ac:dyDescent="0.25">
      <c r="A4" s="1"/>
      <c r="B4" s="6"/>
      <c r="C4" s="6"/>
      <c r="D4" s="6"/>
      <c r="E4" s="6"/>
      <c r="F4" s="6"/>
      <c r="G4" s="6"/>
      <c r="H4" s="6"/>
      <c r="I4" s="6"/>
      <c r="J4" s="6"/>
    </row>
    <row r="5" spans="1:11" s="12" customFormat="1" ht="14.1" customHeight="1" x14ac:dyDescent="0.25">
      <c r="A5" s="7"/>
      <c r="B5" s="8" t="s">
        <v>3</v>
      </c>
      <c r="C5" s="9"/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1"/>
    </row>
    <row r="6" spans="1:11" s="12" customFormat="1" x14ac:dyDescent="0.25">
      <c r="A6" s="7"/>
      <c r="B6" s="13"/>
      <c r="C6" s="14"/>
      <c r="D6" s="15"/>
      <c r="E6" s="15"/>
      <c r="F6" s="15"/>
      <c r="G6" s="15"/>
      <c r="H6" s="15"/>
      <c r="I6" s="15"/>
      <c r="J6" s="15"/>
      <c r="K6" s="11"/>
    </row>
    <row r="7" spans="1:11" s="12" customFormat="1" x14ac:dyDescent="0.25">
      <c r="A7" s="7"/>
      <c r="B7" s="13"/>
      <c r="C7" s="14"/>
      <c r="D7" s="15"/>
      <c r="E7" s="15"/>
      <c r="F7" s="15"/>
      <c r="G7" s="15"/>
      <c r="H7" s="15"/>
      <c r="I7" s="15"/>
      <c r="J7" s="15"/>
      <c r="K7" s="11"/>
    </row>
    <row r="8" spans="1:11" s="12" customFormat="1" ht="9" customHeight="1" x14ac:dyDescent="0.25">
      <c r="A8" s="7"/>
      <c r="B8" s="16"/>
      <c r="C8" s="17"/>
      <c r="D8" s="18"/>
      <c r="E8" s="18"/>
      <c r="F8" s="18"/>
      <c r="G8" s="18"/>
      <c r="H8" s="18"/>
      <c r="I8" s="18"/>
      <c r="J8" s="18"/>
      <c r="K8" s="11"/>
    </row>
    <row r="9" spans="1:11" s="12" customFormat="1" ht="5.25" customHeight="1" x14ac:dyDescent="0.25">
      <c r="A9" s="7"/>
      <c r="B9" s="19"/>
      <c r="C9" s="20"/>
      <c r="D9" s="21"/>
      <c r="E9" s="21"/>
      <c r="F9" s="21"/>
      <c r="G9" s="21"/>
      <c r="H9" s="21"/>
      <c r="I9" s="21"/>
      <c r="J9" s="21"/>
      <c r="K9" s="11"/>
    </row>
    <row r="10" spans="1:11" s="12" customFormat="1" x14ac:dyDescent="0.25">
      <c r="A10" s="7"/>
      <c r="B10" s="22" t="s">
        <v>11</v>
      </c>
      <c r="C10" s="23"/>
      <c r="D10" s="24">
        <f>SUM(D11+D15)</f>
        <v>15262312261</v>
      </c>
      <c r="E10" s="24">
        <f>SUM(E15+E11)</f>
        <v>4844203211.4799995</v>
      </c>
      <c r="F10" s="24">
        <f>SUM(F15+F11)</f>
        <v>2692773888.6199999</v>
      </c>
      <c r="G10" s="24">
        <f>SUM(G15)</f>
        <v>12136483.74</v>
      </c>
      <c r="H10" s="24">
        <f>SUM(D10+E10-F10-G10)</f>
        <v>17401605100.119999</v>
      </c>
      <c r="I10" s="24">
        <f>SUM(I15+I11)</f>
        <v>855867255.77999997</v>
      </c>
      <c r="J10" s="24">
        <f>SUM(J15+J11)</f>
        <v>245047586</v>
      </c>
      <c r="K10" s="11"/>
    </row>
    <row r="11" spans="1:11" s="12" customFormat="1" x14ac:dyDescent="0.25">
      <c r="A11" s="7"/>
      <c r="B11" s="22" t="s">
        <v>12</v>
      </c>
      <c r="C11" s="23"/>
      <c r="D11" s="24">
        <f>SUM(D12:D14)</f>
        <v>1242121290</v>
      </c>
      <c r="E11" s="24">
        <f t="shared" ref="E11" si="0">SUM(E12:E14)</f>
        <v>2982203211.48</v>
      </c>
      <c r="F11" s="24">
        <f>SUM(F12:F14)</f>
        <v>2375031667.6199999</v>
      </c>
      <c r="G11" s="24">
        <f>SUM(G12)</f>
        <v>0</v>
      </c>
      <c r="H11" s="24">
        <f>D11+E11-F11</f>
        <v>1849292833.8600001</v>
      </c>
      <c r="I11" s="24">
        <f>SUM(I12:I14)</f>
        <v>27853318</v>
      </c>
      <c r="J11" s="24">
        <f t="shared" ref="J11" si="1">SUM(J12:J14)</f>
        <v>191400</v>
      </c>
      <c r="K11" s="11"/>
    </row>
    <row r="12" spans="1:11" s="12" customFormat="1" x14ac:dyDescent="0.25">
      <c r="A12" s="7"/>
      <c r="B12" s="22"/>
      <c r="C12" s="25" t="s">
        <v>13</v>
      </c>
      <c r="D12" s="26">
        <v>642121290</v>
      </c>
      <c r="E12" s="26">
        <v>1392203211.48</v>
      </c>
      <c r="F12" s="26">
        <v>1695031667.6199999</v>
      </c>
      <c r="G12" s="26">
        <v>0</v>
      </c>
      <c r="H12" s="27">
        <f>D12+E12-F12</f>
        <v>339292833.86000013</v>
      </c>
      <c r="I12" s="26">
        <v>0</v>
      </c>
      <c r="J12" s="27">
        <v>0</v>
      </c>
      <c r="K12" s="11"/>
    </row>
    <row r="13" spans="1:11" s="12" customFormat="1" x14ac:dyDescent="0.25">
      <c r="A13" s="7"/>
      <c r="B13" s="22"/>
      <c r="C13" s="25" t="s">
        <v>14</v>
      </c>
      <c r="D13" s="26">
        <v>600000000</v>
      </c>
      <c r="E13" s="26">
        <v>1590000000</v>
      </c>
      <c r="F13" s="26">
        <v>680000000</v>
      </c>
      <c r="G13" s="26">
        <v>0</v>
      </c>
      <c r="H13" s="27">
        <f>D13+E13-F13</f>
        <v>1510000000</v>
      </c>
      <c r="I13" s="27">
        <v>27853318</v>
      </c>
      <c r="J13" s="27">
        <v>191400</v>
      </c>
      <c r="K13" s="11"/>
    </row>
    <row r="14" spans="1:11" s="12" customFormat="1" x14ac:dyDescent="0.25">
      <c r="A14" s="7"/>
      <c r="B14" s="22"/>
      <c r="C14" s="25" t="s">
        <v>15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8">
        <v>0</v>
      </c>
      <c r="J14" s="28">
        <v>0</v>
      </c>
      <c r="K14" s="11"/>
    </row>
    <row r="15" spans="1:11" s="12" customFormat="1" x14ac:dyDescent="0.25">
      <c r="A15" s="7"/>
      <c r="B15" s="22" t="s">
        <v>16</v>
      </c>
      <c r="C15" s="23"/>
      <c r="D15" s="29">
        <f>SUM(D16:D18)</f>
        <v>14020190971</v>
      </c>
      <c r="E15" s="29">
        <f>SUM(E16:E18)</f>
        <v>1862000000</v>
      </c>
      <c r="F15" s="29">
        <f>SUM(F16:F18)</f>
        <v>317742221</v>
      </c>
      <c r="G15" s="29">
        <f>SUM(G16:G18)</f>
        <v>12136483.74</v>
      </c>
      <c r="H15" s="29">
        <f>SUM(H16:H18)</f>
        <v>15552312266.26</v>
      </c>
      <c r="I15" s="29">
        <f>SUM(I16)</f>
        <v>828013937.77999997</v>
      </c>
      <c r="J15" s="29">
        <f>SUM(J16)</f>
        <v>244856186</v>
      </c>
      <c r="K15" s="30"/>
    </row>
    <row r="16" spans="1:11" s="12" customFormat="1" x14ac:dyDescent="0.25">
      <c r="A16" s="7"/>
      <c r="B16" s="22"/>
      <c r="C16" s="25" t="s">
        <v>17</v>
      </c>
      <c r="D16" s="26">
        <v>14020190971</v>
      </c>
      <c r="E16" s="26">
        <v>1862000000</v>
      </c>
      <c r="F16" s="26">
        <v>317742221</v>
      </c>
      <c r="G16" s="26">
        <v>12136483.74</v>
      </c>
      <c r="H16" s="26">
        <f>D16+E16-F16-G16</f>
        <v>15552312266.26</v>
      </c>
      <c r="I16" s="26">
        <v>828013937.77999997</v>
      </c>
      <c r="J16" s="26">
        <v>244856186</v>
      </c>
      <c r="K16" s="30"/>
    </row>
    <row r="17" spans="1:15" s="12" customFormat="1" x14ac:dyDescent="0.25">
      <c r="A17" s="7"/>
      <c r="B17" s="22"/>
      <c r="C17" s="25" t="s">
        <v>18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8">
        <v>0</v>
      </c>
      <c r="J17" s="28">
        <v>0</v>
      </c>
      <c r="K17" s="30"/>
    </row>
    <row r="18" spans="1:15" s="12" customFormat="1" x14ac:dyDescent="0.25">
      <c r="A18" s="7"/>
      <c r="B18" s="22"/>
      <c r="C18" s="25" t="s">
        <v>19</v>
      </c>
      <c r="D18" s="27">
        <v>0</v>
      </c>
      <c r="E18" s="27">
        <v>0</v>
      </c>
      <c r="F18" s="27">
        <v>0</v>
      </c>
      <c r="G18" s="27">
        <v>0</v>
      </c>
      <c r="H18" s="27">
        <f>SUM(D18-F18+E18)</f>
        <v>0</v>
      </c>
      <c r="I18" s="31">
        <v>0</v>
      </c>
      <c r="J18" s="31">
        <v>0</v>
      </c>
      <c r="K18" s="30"/>
    </row>
    <row r="19" spans="1:15" s="12" customFormat="1" x14ac:dyDescent="0.25">
      <c r="A19" s="7"/>
      <c r="B19" s="22" t="s">
        <v>20</v>
      </c>
      <c r="C19" s="23"/>
      <c r="D19" s="32">
        <v>4694790552</v>
      </c>
      <c r="E19" s="33"/>
      <c r="F19" s="33"/>
      <c r="G19" s="33"/>
      <c r="H19" s="29">
        <v>5438273079</v>
      </c>
      <c r="I19" s="33">
        <v>0</v>
      </c>
      <c r="J19" s="33">
        <v>0</v>
      </c>
      <c r="K19" s="30"/>
    </row>
    <row r="20" spans="1:15" s="12" customFormat="1" ht="3.75" customHeight="1" x14ac:dyDescent="0.25">
      <c r="A20" s="7"/>
      <c r="B20" s="22"/>
      <c r="C20" s="23"/>
      <c r="D20" s="33"/>
      <c r="E20" s="33"/>
      <c r="F20" s="33"/>
      <c r="G20" s="33"/>
      <c r="H20" s="34"/>
      <c r="I20" s="33"/>
      <c r="J20" s="33"/>
      <c r="K20" s="11"/>
    </row>
    <row r="21" spans="1:15" s="12" customFormat="1" ht="15.75" customHeight="1" x14ac:dyDescent="0.25">
      <c r="A21" s="7"/>
      <c r="B21" s="22" t="s">
        <v>21</v>
      </c>
      <c r="C21" s="23"/>
      <c r="D21" s="35">
        <f>SUM(D10+D19)</f>
        <v>19957102813</v>
      </c>
      <c r="E21" s="24">
        <v>0</v>
      </c>
      <c r="F21" s="24">
        <v>0</v>
      </c>
      <c r="G21" s="24">
        <v>0</v>
      </c>
      <c r="H21" s="36">
        <f>SUM(H10+H19)</f>
        <v>22839878179.119999</v>
      </c>
      <c r="I21" s="24">
        <v>0</v>
      </c>
      <c r="J21" s="24">
        <v>0</v>
      </c>
      <c r="K21" s="37"/>
    </row>
    <row r="22" spans="1:15" s="12" customFormat="1" ht="3.75" customHeight="1" x14ac:dyDescent="0.25">
      <c r="A22" s="7"/>
      <c r="B22" s="22"/>
      <c r="C22" s="23"/>
      <c r="D22" s="38"/>
      <c r="E22" s="38"/>
      <c r="F22" s="39"/>
      <c r="G22" s="39"/>
      <c r="H22" s="39"/>
      <c r="I22" s="38"/>
      <c r="J22" s="38"/>
      <c r="K22" s="11"/>
    </row>
    <row r="23" spans="1:15" s="12" customFormat="1" ht="15.75" customHeight="1" x14ac:dyDescent="0.25">
      <c r="A23" s="7"/>
      <c r="B23" s="22" t="s">
        <v>22</v>
      </c>
      <c r="C23" s="23"/>
      <c r="D23" s="24">
        <f>SUM(D24:D30)</f>
        <v>361270198</v>
      </c>
      <c r="E23" s="24">
        <v>0</v>
      </c>
      <c r="F23" s="24">
        <f>SUM(F24:F30)</f>
        <v>66450826.920000002</v>
      </c>
      <c r="G23" s="24">
        <f>SUM(G24:G25)</f>
        <v>2056867.54</v>
      </c>
      <c r="H23" s="24">
        <f>SUM(H24:H30)</f>
        <v>296876238.62</v>
      </c>
      <c r="I23" s="24">
        <f>SUM(I24:I30)</f>
        <v>25200057.879999995</v>
      </c>
      <c r="J23" s="24">
        <f>SUM(J24:J30)</f>
        <v>0</v>
      </c>
      <c r="K23" s="37"/>
    </row>
    <row r="24" spans="1:15" s="12" customFormat="1" ht="15.75" customHeight="1" x14ac:dyDescent="0.25">
      <c r="A24" s="7"/>
      <c r="B24" s="22" t="s">
        <v>23</v>
      </c>
      <c r="C24" s="23"/>
      <c r="D24" s="27">
        <v>14313273</v>
      </c>
      <c r="E24" s="27">
        <v>0</v>
      </c>
      <c r="F24" s="26">
        <v>3733897.4400000009</v>
      </c>
      <c r="G24" s="26">
        <v>0</v>
      </c>
      <c r="H24" s="27">
        <f>SUM(D24-F24+G24)</f>
        <v>10579375.559999999</v>
      </c>
      <c r="I24" s="26">
        <v>1269821.4200000002</v>
      </c>
      <c r="J24" s="40">
        <v>0</v>
      </c>
      <c r="K24" s="41"/>
      <c r="M24" s="42"/>
    </row>
    <row r="25" spans="1:15" s="12" customFormat="1" ht="15.75" customHeight="1" x14ac:dyDescent="0.25">
      <c r="A25" s="7"/>
      <c r="B25" s="22" t="s">
        <v>24</v>
      </c>
      <c r="C25" s="23"/>
      <c r="D25" s="27">
        <v>31022395</v>
      </c>
      <c r="E25" s="27">
        <v>0</v>
      </c>
      <c r="F25" s="26">
        <v>8404899.6799999997</v>
      </c>
      <c r="G25" s="26">
        <v>2056867.54</v>
      </c>
      <c r="H25" s="26">
        <f>SUM(D25-F25+G25)</f>
        <v>24674362.859999999</v>
      </c>
      <c r="I25" s="26">
        <v>3621454.4699999997</v>
      </c>
      <c r="J25" s="40">
        <v>0</v>
      </c>
      <c r="K25" s="41"/>
      <c r="M25" s="42"/>
    </row>
    <row r="26" spans="1:15" s="12" customFormat="1" ht="15.75" customHeight="1" x14ac:dyDescent="0.25">
      <c r="A26" s="7"/>
      <c r="B26" s="22" t="s">
        <v>25</v>
      </c>
      <c r="C26" s="23"/>
      <c r="D26" s="27">
        <v>100806577</v>
      </c>
      <c r="E26" s="27">
        <v>0</v>
      </c>
      <c r="F26" s="26">
        <v>13443457.800000003</v>
      </c>
      <c r="G26" s="26">
        <v>0</v>
      </c>
      <c r="H26" s="27">
        <f>SUM(D26-F26+G26)</f>
        <v>87363119.200000003</v>
      </c>
      <c r="I26" s="26">
        <v>8830150.4199999999</v>
      </c>
      <c r="J26" s="40">
        <v>0</v>
      </c>
      <c r="K26" s="41"/>
      <c r="M26" s="42"/>
      <c r="O26" s="43"/>
    </row>
    <row r="27" spans="1:15" s="12" customFormat="1" ht="15.75" customHeight="1" x14ac:dyDescent="0.25">
      <c r="A27" s="7"/>
      <c r="B27" s="22" t="s">
        <v>26</v>
      </c>
      <c r="C27" s="23"/>
      <c r="D27" s="27">
        <v>19473360</v>
      </c>
      <c r="E27" s="27">
        <v>0</v>
      </c>
      <c r="F27" s="26">
        <v>3157920</v>
      </c>
      <c r="G27" s="26">
        <v>0</v>
      </c>
      <c r="H27" s="27">
        <f>SUM(D27-F27+G27)</f>
        <v>16315440</v>
      </c>
      <c r="I27" s="26">
        <v>1096494.68</v>
      </c>
      <c r="J27" s="40">
        <v>0</v>
      </c>
      <c r="K27" s="44"/>
      <c r="M27" s="42"/>
      <c r="O27" s="43"/>
    </row>
    <row r="28" spans="1:15" s="12" customFormat="1" ht="15.75" customHeight="1" x14ac:dyDescent="0.25">
      <c r="A28" s="7"/>
      <c r="B28" s="22" t="s">
        <v>27</v>
      </c>
      <c r="C28" s="23"/>
      <c r="D28" s="27">
        <v>19257600</v>
      </c>
      <c r="E28" s="27">
        <v>0</v>
      </c>
      <c r="F28" s="26">
        <v>2222400</v>
      </c>
      <c r="G28" s="26">
        <v>0</v>
      </c>
      <c r="H28" s="27">
        <f t="shared" ref="H28:H30" si="2">SUM(D28-F28+G28)</f>
        <v>17035200</v>
      </c>
      <c r="I28" s="26">
        <v>2002138.9100000001</v>
      </c>
      <c r="J28" s="40">
        <v>0</v>
      </c>
      <c r="K28" s="44"/>
      <c r="M28" s="42"/>
    </row>
    <row r="29" spans="1:15" s="12" customFormat="1" ht="15.75" customHeight="1" x14ac:dyDescent="0.25">
      <c r="A29" s="7"/>
      <c r="B29" s="22" t="s">
        <v>28</v>
      </c>
      <c r="C29" s="23"/>
      <c r="D29" s="27">
        <v>71301196</v>
      </c>
      <c r="E29" s="27">
        <v>0</v>
      </c>
      <c r="F29" s="26">
        <v>24446268</v>
      </c>
      <c r="G29" s="26">
        <v>0</v>
      </c>
      <c r="H29" s="27">
        <f t="shared" si="2"/>
        <v>46854928</v>
      </c>
      <c r="I29" s="26">
        <v>3041119.33</v>
      </c>
      <c r="J29" s="40">
        <v>0</v>
      </c>
      <c r="K29" s="41"/>
      <c r="M29" s="42"/>
    </row>
    <row r="30" spans="1:15" s="12" customFormat="1" ht="15.75" customHeight="1" x14ac:dyDescent="0.25">
      <c r="A30" s="7"/>
      <c r="B30" s="22" t="s">
        <v>28</v>
      </c>
      <c r="C30" s="23"/>
      <c r="D30" s="27">
        <v>105095797</v>
      </c>
      <c r="E30" s="27">
        <v>0</v>
      </c>
      <c r="F30" s="26">
        <v>11041984</v>
      </c>
      <c r="G30" s="26">
        <v>0</v>
      </c>
      <c r="H30" s="26">
        <f t="shared" si="2"/>
        <v>94053813</v>
      </c>
      <c r="I30" s="26">
        <v>5338878.6500000004</v>
      </c>
      <c r="J30" s="40">
        <v>0</v>
      </c>
      <c r="K30" s="41"/>
      <c r="M30" s="42"/>
    </row>
    <row r="31" spans="1:15" s="12" customFormat="1" ht="15.75" customHeight="1" x14ac:dyDescent="0.25">
      <c r="A31" s="7"/>
      <c r="B31" s="22"/>
      <c r="C31" s="23"/>
      <c r="D31" s="27"/>
      <c r="E31" s="27"/>
      <c r="F31" s="26"/>
      <c r="G31" s="26"/>
      <c r="H31" s="26"/>
      <c r="I31" s="26"/>
      <c r="J31" s="40"/>
      <c r="K31" s="41"/>
      <c r="M31" s="42"/>
    </row>
    <row r="32" spans="1:15" s="12" customFormat="1" ht="15.75" customHeight="1" x14ac:dyDescent="0.25">
      <c r="A32" s="7"/>
      <c r="B32" s="22" t="s">
        <v>29</v>
      </c>
      <c r="C32" s="23"/>
      <c r="D32" s="27">
        <v>96750241</v>
      </c>
      <c r="E32" s="27">
        <v>0</v>
      </c>
      <c r="F32" s="26">
        <v>5671721.0999999996</v>
      </c>
      <c r="G32" s="26">
        <v>0</v>
      </c>
      <c r="H32" s="27">
        <f>SUM(D32-F32)</f>
        <v>91078519.900000006</v>
      </c>
      <c r="I32" s="26">
        <v>14080940.019999998</v>
      </c>
      <c r="J32" s="40">
        <v>0</v>
      </c>
      <c r="K32" s="45"/>
      <c r="M32" s="42"/>
    </row>
    <row r="33" spans="1:13" s="12" customFormat="1" ht="15.75" customHeight="1" x14ac:dyDescent="0.25">
      <c r="A33" s="7"/>
      <c r="B33" s="22" t="s">
        <v>30</v>
      </c>
      <c r="C33" s="23"/>
      <c r="D33" s="27">
        <v>110278228</v>
      </c>
      <c r="E33" s="27">
        <v>0</v>
      </c>
      <c r="F33" s="26">
        <v>6464762.6400000006</v>
      </c>
      <c r="G33" s="26">
        <v>0</v>
      </c>
      <c r="H33" s="27">
        <f>SUM(D33-F33)</f>
        <v>103813465.36</v>
      </c>
      <c r="I33" s="26">
        <v>16043453.320000002</v>
      </c>
      <c r="J33" s="40">
        <v>0</v>
      </c>
      <c r="K33" s="45"/>
      <c r="M33" s="42"/>
    </row>
    <row r="34" spans="1:13" s="12" customFormat="1" ht="6.75" customHeight="1" x14ac:dyDescent="0.25">
      <c r="A34" s="7"/>
      <c r="B34" s="46"/>
      <c r="C34" s="47"/>
      <c r="D34" s="48"/>
      <c r="E34" s="48"/>
      <c r="F34" s="48"/>
      <c r="G34" s="48"/>
      <c r="H34" s="48"/>
      <c r="I34" s="48"/>
      <c r="J34" s="48"/>
      <c r="K34" s="41"/>
    </row>
    <row r="35" spans="1:13" s="12" customFormat="1" ht="6" customHeight="1" x14ac:dyDescent="0.25">
      <c r="A35" s="7"/>
      <c r="B35" s="49"/>
      <c r="C35" s="49"/>
      <c r="D35" s="49"/>
      <c r="E35" s="49"/>
      <c r="F35" s="49"/>
      <c r="G35" s="49"/>
      <c r="H35" s="49"/>
      <c r="I35" s="49"/>
      <c r="J35" s="49"/>
      <c r="K35" s="11"/>
    </row>
    <row r="36" spans="1:13" s="54" customFormat="1" ht="12" customHeight="1" x14ac:dyDescent="0.2">
      <c r="A36" s="7"/>
      <c r="B36" s="50" t="s">
        <v>31</v>
      </c>
      <c r="C36" s="51"/>
      <c r="D36" s="52"/>
      <c r="E36" s="52"/>
      <c r="F36" s="52"/>
      <c r="G36" s="52"/>
      <c r="H36" s="52"/>
      <c r="I36" s="7"/>
      <c r="J36" s="7"/>
      <c r="K36" s="53"/>
    </row>
    <row r="37" spans="1:13" s="54" customFormat="1" ht="15.75" customHeight="1" x14ac:dyDescent="0.2">
      <c r="A37" s="7"/>
      <c r="B37" s="50" t="s">
        <v>32</v>
      </c>
      <c r="C37" s="51"/>
      <c r="D37" s="52"/>
      <c r="E37" s="52"/>
      <c r="F37" s="52"/>
      <c r="G37" s="52"/>
      <c r="H37" s="52"/>
      <c r="I37" s="7"/>
      <c r="J37" s="7"/>
      <c r="K37" s="53"/>
    </row>
    <row r="38" spans="1:13" s="54" customFormat="1" ht="15.75" customHeight="1" x14ac:dyDescent="0.2">
      <c r="A38" s="7"/>
      <c r="B38" s="55" t="s">
        <v>33</v>
      </c>
      <c r="C38" s="51"/>
      <c r="D38" s="51"/>
      <c r="E38" s="51"/>
      <c r="F38" s="51"/>
      <c r="G38" s="51"/>
      <c r="H38" s="51"/>
      <c r="I38" s="7"/>
      <c r="J38" s="7"/>
      <c r="K38" s="53"/>
    </row>
    <row r="39" spans="1:13" s="12" customFormat="1" ht="15.75" customHeight="1" x14ac:dyDescent="0.25">
      <c r="A39" s="7"/>
      <c r="B39" s="8" t="s">
        <v>34</v>
      </c>
      <c r="C39" s="9"/>
      <c r="D39" s="10" t="s">
        <v>35</v>
      </c>
      <c r="E39" s="10" t="s">
        <v>36</v>
      </c>
      <c r="F39" s="10" t="s">
        <v>37</v>
      </c>
      <c r="G39" s="10" t="s">
        <v>38</v>
      </c>
      <c r="H39" s="10" t="s">
        <v>39</v>
      </c>
      <c r="I39" s="49"/>
      <c r="J39" s="49"/>
      <c r="K39" s="11"/>
    </row>
    <row r="40" spans="1:13" s="12" customFormat="1" ht="15.75" customHeight="1" x14ac:dyDescent="0.25">
      <c r="A40" s="7"/>
      <c r="B40" s="16"/>
      <c r="C40" s="17"/>
      <c r="D40" s="18"/>
      <c r="E40" s="18"/>
      <c r="F40" s="18"/>
      <c r="G40" s="18"/>
      <c r="H40" s="18"/>
      <c r="I40" s="49"/>
      <c r="J40" s="49"/>
      <c r="K40" s="11"/>
    </row>
    <row r="41" spans="1:13" s="12" customFormat="1" ht="15.75" customHeight="1" x14ac:dyDescent="0.25">
      <c r="A41" s="7"/>
      <c r="B41" s="56" t="s">
        <v>40</v>
      </c>
      <c r="C41" s="56"/>
      <c r="D41" s="57"/>
      <c r="E41" s="21"/>
      <c r="F41" s="21"/>
      <c r="G41" s="21"/>
      <c r="H41" s="21"/>
      <c r="I41" s="49"/>
      <c r="J41" s="49"/>
      <c r="K41" s="11"/>
    </row>
    <row r="42" spans="1:13" s="12" customFormat="1" ht="15.75" customHeight="1" x14ac:dyDescent="0.25">
      <c r="A42" s="7"/>
      <c r="B42" s="58" t="s">
        <v>41</v>
      </c>
      <c r="C42" s="59"/>
      <c r="D42" s="27">
        <v>400000000</v>
      </c>
      <c r="E42" s="60" t="s">
        <v>42</v>
      </c>
      <c r="F42" s="61" t="s">
        <v>43</v>
      </c>
      <c r="G42" s="26">
        <v>0</v>
      </c>
      <c r="H42" s="62">
        <v>5.7299999999999997E-2</v>
      </c>
      <c r="I42" s="49"/>
      <c r="J42" s="49"/>
      <c r="K42" s="11"/>
    </row>
    <row r="43" spans="1:13" s="12" customFormat="1" ht="15.75" customHeight="1" x14ac:dyDescent="0.25">
      <c r="A43" s="7"/>
      <c r="B43" s="22" t="s">
        <v>44</v>
      </c>
      <c r="C43" s="63"/>
      <c r="D43" s="27">
        <v>300000000</v>
      </c>
      <c r="E43" s="60" t="s">
        <v>42</v>
      </c>
      <c r="F43" s="61" t="s">
        <v>45</v>
      </c>
      <c r="G43" s="26">
        <v>0</v>
      </c>
      <c r="H43" s="62" t="s">
        <v>45</v>
      </c>
      <c r="I43" s="49"/>
      <c r="J43" s="49"/>
      <c r="K43" s="11"/>
    </row>
    <row r="44" spans="1:13" s="12" customFormat="1" ht="15.75" customHeight="1" x14ac:dyDescent="0.25">
      <c r="A44" s="7"/>
      <c r="B44" s="22" t="s">
        <v>44</v>
      </c>
      <c r="C44" s="22"/>
      <c r="D44" s="27">
        <v>600000000</v>
      </c>
      <c r="E44" s="60" t="s">
        <v>42</v>
      </c>
      <c r="F44" s="61" t="s">
        <v>45</v>
      </c>
      <c r="G44" s="26">
        <v>0</v>
      </c>
      <c r="H44" s="62" t="s">
        <v>45</v>
      </c>
      <c r="I44" s="49"/>
      <c r="J44" s="49"/>
      <c r="K44" s="11"/>
    </row>
    <row r="45" spans="1:13" s="12" customFormat="1" ht="15.75" customHeight="1" x14ac:dyDescent="0.25">
      <c r="A45" s="7"/>
      <c r="B45" s="22" t="s">
        <v>46</v>
      </c>
      <c r="C45" s="22"/>
      <c r="D45" s="27">
        <v>100000000</v>
      </c>
      <c r="E45" s="60" t="s">
        <v>42</v>
      </c>
      <c r="F45" s="61" t="s">
        <v>45</v>
      </c>
      <c r="G45" s="26">
        <v>0</v>
      </c>
      <c r="H45" s="62" t="s">
        <v>45</v>
      </c>
      <c r="I45" s="49"/>
      <c r="J45" s="49"/>
      <c r="K45" s="11"/>
    </row>
    <row r="46" spans="1:13" s="12" customFormat="1" ht="15.75" customHeight="1" x14ac:dyDescent="0.25">
      <c r="A46" s="7"/>
      <c r="B46" s="22" t="s">
        <v>47</v>
      </c>
      <c r="C46" s="22"/>
      <c r="D46" s="27">
        <v>400000000</v>
      </c>
      <c r="E46" s="60" t="s">
        <v>42</v>
      </c>
      <c r="F46" s="61" t="s">
        <v>45</v>
      </c>
      <c r="G46" s="26">
        <v>0</v>
      </c>
      <c r="H46" s="62" t="s">
        <v>45</v>
      </c>
      <c r="I46" s="49"/>
      <c r="J46" s="49"/>
      <c r="K46" s="11"/>
    </row>
    <row r="47" spans="1:13" s="12" customFormat="1" ht="15.75" customHeight="1" x14ac:dyDescent="0.25">
      <c r="A47" s="7"/>
      <c r="B47" s="58" t="s">
        <v>48</v>
      </c>
      <c r="C47" s="59"/>
      <c r="D47" s="27">
        <v>500000000</v>
      </c>
      <c r="E47" s="60" t="s">
        <v>42</v>
      </c>
      <c r="F47" s="61" t="s">
        <v>49</v>
      </c>
      <c r="G47" s="64">
        <v>2.5000000000000001E-2</v>
      </c>
      <c r="H47" s="62">
        <v>0.10249999999999999</v>
      </c>
      <c r="I47" s="49"/>
      <c r="J47" s="49"/>
      <c r="K47" s="11"/>
    </row>
    <row r="48" spans="1:13" s="12" customFormat="1" ht="15.75" customHeight="1" x14ac:dyDescent="0.25">
      <c r="A48" s="7"/>
      <c r="B48" s="58" t="s">
        <v>50</v>
      </c>
      <c r="C48" s="59"/>
      <c r="D48" s="27">
        <v>100000000</v>
      </c>
      <c r="E48" s="60" t="s">
        <v>42</v>
      </c>
      <c r="F48" s="61" t="s">
        <v>51</v>
      </c>
      <c r="G48" s="26">
        <v>0</v>
      </c>
      <c r="H48" s="62">
        <v>5.5500000000000001E-2</v>
      </c>
      <c r="I48" s="49"/>
      <c r="J48" s="49"/>
      <c r="K48" s="11"/>
    </row>
    <row r="49" spans="1:11" s="12" customFormat="1" ht="15.75" customHeight="1" x14ac:dyDescent="0.25">
      <c r="A49" s="7"/>
      <c r="B49" s="22" t="s">
        <v>52</v>
      </c>
      <c r="C49" s="63"/>
      <c r="D49" s="27">
        <v>250000000</v>
      </c>
      <c r="E49" s="60" t="s">
        <v>53</v>
      </c>
      <c r="F49" s="61" t="s">
        <v>54</v>
      </c>
      <c r="G49" s="26">
        <v>0</v>
      </c>
      <c r="H49" s="62">
        <v>4.9500000000000002E-2</v>
      </c>
      <c r="I49" s="49"/>
      <c r="J49" s="49"/>
      <c r="K49" s="11"/>
    </row>
    <row r="50" spans="1:11" s="12" customFormat="1" ht="15.75" customHeight="1" x14ac:dyDescent="0.25">
      <c r="A50" s="7"/>
      <c r="B50" s="22" t="s">
        <v>52</v>
      </c>
      <c r="C50" s="63"/>
      <c r="D50" s="27">
        <v>150000000</v>
      </c>
      <c r="E50" s="60" t="s">
        <v>55</v>
      </c>
      <c r="F50" s="61" t="s">
        <v>56</v>
      </c>
      <c r="G50" s="26">
        <v>87000</v>
      </c>
      <c r="H50" s="62">
        <v>7.0300000000000001E-2</v>
      </c>
      <c r="I50" s="49"/>
      <c r="J50" s="49"/>
      <c r="K50" s="11"/>
    </row>
    <row r="51" spans="1:11" s="12" customFormat="1" ht="15.75" customHeight="1" x14ac:dyDescent="0.25">
      <c r="A51" s="7"/>
      <c r="B51" s="22" t="s">
        <v>57</v>
      </c>
      <c r="C51" s="63"/>
      <c r="D51" s="27">
        <v>100000000</v>
      </c>
      <c r="E51" s="60" t="s">
        <v>55</v>
      </c>
      <c r="F51" s="61" t="s">
        <v>58</v>
      </c>
      <c r="G51" s="26">
        <v>0</v>
      </c>
      <c r="H51" s="62">
        <v>7.0000000000000007E-2</v>
      </c>
      <c r="I51" s="49"/>
      <c r="J51" s="49"/>
      <c r="K51" s="11"/>
    </row>
    <row r="52" spans="1:11" s="12" customFormat="1" ht="15.75" customHeight="1" x14ac:dyDescent="0.25">
      <c r="A52" s="7"/>
      <c r="B52" s="22" t="s">
        <v>50</v>
      </c>
      <c r="C52" s="63"/>
      <c r="D52" s="27">
        <v>50000000</v>
      </c>
      <c r="E52" s="60" t="s">
        <v>59</v>
      </c>
      <c r="F52" s="61" t="s">
        <v>60</v>
      </c>
      <c r="G52" s="26">
        <v>0</v>
      </c>
      <c r="H52" s="62">
        <v>7.17E-2</v>
      </c>
      <c r="I52" s="49"/>
      <c r="J52" s="49"/>
      <c r="K52" s="11"/>
    </row>
    <row r="53" spans="1:11" s="12" customFormat="1" ht="15.75" customHeight="1" x14ac:dyDescent="0.25">
      <c r="A53" s="7"/>
      <c r="B53" s="22" t="s">
        <v>61</v>
      </c>
      <c r="C53" s="63"/>
      <c r="D53" s="27">
        <v>300000000</v>
      </c>
      <c r="E53" s="60" t="s">
        <v>59</v>
      </c>
      <c r="F53" s="61" t="s">
        <v>54</v>
      </c>
      <c r="G53" s="26">
        <v>0</v>
      </c>
      <c r="H53" s="62">
        <v>6.8400000000000002E-2</v>
      </c>
      <c r="I53" s="49"/>
      <c r="J53" s="49"/>
      <c r="K53" s="11"/>
    </row>
    <row r="54" spans="1:11" s="12" customFormat="1" ht="15.75" customHeight="1" x14ac:dyDescent="0.25">
      <c r="A54" s="7"/>
      <c r="B54" s="22" t="s">
        <v>62</v>
      </c>
      <c r="C54" s="63"/>
      <c r="D54" s="27">
        <v>600000000</v>
      </c>
      <c r="E54" s="60" t="s">
        <v>59</v>
      </c>
      <c r="F54" s="61" t="s">
        <v>63</v>
      </c>
      <c r="G54" s="26">
        <v>0</v>
      </c>
      <c r="H54" s="62">
        <v>7.2800000000000004E-2</v>
      </c>
      <c r="I54" s="49"/>
      <c r="J54" s="49"/>
      <c r="K54" s="11"/>
    </row>
    <row r="55" spans="1:11" s="12" customFormat="1" ht="15.75" customHeight="1" x14ac:dyDescent="0.25">
      <c r="A55" s="7"/>
      <c r="B55" s="22" t="s">
        <v>50</v>
      </c>
      <c r="C55" s="63"/>
      <c r="D55" s="27">
        <v>50000000</v>
      </c>
      <c r="E55" s="60" t="s">
        <v>59</v>
      </c>
      <c r="F55" s="61" t="s">
        <v>60</v>
      </c>
      <c r="G55" s="26">
        <v>0</v>
      </c>
      <c r="H55" s="62">
        <v>7.2599999999999998E-2</v>
      </c>
      <c r="I55" s="49"/>
      <c r="J55" s="49"/>
      <c r="K55" s="11"/>
    </row>
    <row r="56" spans="1:11" s="12" customFormat="1" ht="15.75" customHeight="1" x14ac:dyDescent="0.25">
      <c r="A56" s="7"/>
      <c r="B56" s="22" t="s">
        <v>48</v>
      </c>
      <c r="C56" s="63"/>
      <c r="D56" s="27">
        <v>250000000</v>
      </c>
      <c r="E56" s="60" t="s">
        <v>59</v>
      </c>
      <c r="F56" s="61" t="s">
        <v>64</v>
      </c>
      <c r="G56" s="26">
        <v>104400</v>
      </c>
      <c r="H56" s="62">
        <v>0.1007</v>
      </c>
      <c r="I56" s="49"/>
      <c r="J56" s="49"/>
      <c r="K56" s="11"/>
    </row>
    <row r="57" spans="1:11" s="12" customFormat="1" ht="20.25" customHeight="1" x14ac:dyDescent="0.25">
      <c r="A57" s="7"/>
      <c r="B57" s="22" t="s">
        <v>65</v>
      </c>
      <c r="C57" s="63"/>
      <c r="D57" s="27">
        <v>100000000</v>
      </c>
      <c r="E57" s="60" t="s">
        <v>66</v>
      </c>
      <c r="F57" s="61" t="s">
        <v>45</v>
      </c>
      <c r="G57" s="26">
        <v>0</v>
      </c>
      <c r="H57" s="62" t="s">
        <v>45</v>
      </c>
      <c r="I57" s="49"/>
      <c r="J57" s="49"/>
      <c r="K57" s="11"/>
    </row>
    <row r="58" spans="1:11" s="12" customFormat="1" ht="26.25" customHeight="1" x14ac:dyDescent="0.25">
      <c r="A58" s="7"/>
      <c r="B58" s="65" t="s">
        <v>67</v>
      </c>
      <c r="C58" s="66"/>
      <c r="D58" s="27">
        <v>300000000</v>
      </c>
      <c r="E58" s="60" t="s">
        <v>59</v>
      </c>
      <c r="F58" s="61" t="s">
        <v>45</v>
      </c>
      <c r="G58" s="26">
        <v>0</v>
      </c>
      <c r="H58" s="62" t="s">
        <v>45</v>
      </c>
      <c r="I58" s="49"/>
      <c r="J58" s="49"/>
      <c r="K58" s="11"/>
    </row>
    <row r="59" spans="1:11" s="12" customFormat="1" ht="6" customHeight="1" x14ac:dyDescent="0.25">
      <c r="A59" s="7"/>
      <c r="B59" s="67"/>
      <c r="C59" s="68"/>
      <c r="D59" s="69"/>
      <c r="E59" s="70"/>
      <c r="F59" s="71"/>
      <c r="G59" s="70"/>
      <c r="H59" s="71"/>
      <c r="I59" s="49"/>
      <c r="J59" s="49"/>
      <c r="K59" s="11"/>
    </row>
    <row r="60" spans="1:11" s="12" customFormat="1" ht="11.45" customHeight="1" x14ac:dyDescent="0.25">
      <c r="A60" s="7"/>
      <c r="B60" s="72" t="s">
        <v>68</v>
      </c>
      <c r="C60" s="7"/>
      <c r="D60" s="7"/>
      <c r="E60" s="7"/>
      <c r="F60" s="7"/>
      <c r="G60" s="7"/>
      <c r="H60" s="7"/>
      <c r="I60" s="7"/>
      <c r="J60" s="7"/>
      <c r="K60" s="11"/>
    </row>
    <row r="61" spans="1:11" s="12" customFormat="1" ht="9.6" customHeight="1" x14ac:dyDescent="0.25">
      <c r="A61" s="7"/>
      <c r="B61" s="72" t="s">
        <v>69</v>
      </c>
      <c r="C61" s="7"/>
      <c r="D61" s="7"/>
      <c r="E61" s="7"/>
      <c r="F61" s="7"/>
      <c r="G61" s="7"/>
      <c r="H61" s="7"/>
      <c r="I61" s="7"/>
      <c r="J61" s="7"/>
      <c r="K61" s="11"/>
    </row>
    <row r="62" spans="1:11" s="12" customFormat="1" x14ac:dyDescent="0.25">
      <c r="A62" s="7"/>
      <c r="B62" s="73" t="s">
        <v>70</v>
      </c>
      <c r="C62" s="7"/>
      <c r="D62" s="7"/>
      <c r="E62" s="7"/>
      <c r="F62" s="7"/>
      <c r="G62" s="7"/>
      <c r="H62" s="7"/>
      <c r="I62" s="7"/>
      <c r="J62" s="7"/>
      <c r="K62" s="11"/>
    </row>
    <row r="63" spans="1:11" s="12" customFormat="1" x14ac:dyDescent="0.25">
      <c r="A63" s="7"/>
      <c r="B63" s="73" t="s">
        <v>71</v>
      </c>
      <c r="C63" s="7"/>
      <c r="D63" s="7"/>
      <c r="E63" s="7"/>
      <c r="F63" s="7"/>
      <c r="G63" s="7"/>
      <c r="H63" s="7"/>
      <c r="I63" s="7"/>
      <c r="J63" s="7"/>
      <c r="K63" s="11"/>
    </row>
    <row r="64" spans="1:11" s="12" customFormat="1" x14ac:dyDescent="0.25">
      <c r="A64" s="7"/>
      <c r="B64" s="73"/>
      <c r="C64" s="7"/>
      <c r="D64" s="7"/>
      <c r="E64" s="7"/>
      <c r="F64" s="7"/>
      <c r="G64" s="7"/>
      <c r="H64" s="7"/>
      <c r="I64" s="7"/>
      <c r="J64" s="7"/>
      <c r="K64" s="11"/>
    </row>
    <row r="65" spans="1:11" s="12" customFormat="1" x14ac:dyDescent="0.25">
      <c r="A65" s="7"/>
      <c r="B65" s="73"/>
      <c r="C65" s="7"/>
      <c r="D65" s="7"/>
      <c r="E65" s="7"/>
      <c r="F65" s="7"/>
      <c r="G65" s="7"/>
      <c r="H65" s="7"/>
      <c r="I65" s="7"/>
      <c r="J65" s="7"/>
      <c r="K65" s="11"/>
    </row>
    <row r="66" spans="1:11" s="12" customFormat="1" x14ac:dyDescent="0.25">
      <c r="A66" s="7"/>
      <c r="B66" s="73"/>
      <c r="C66" s="7"/>
      <c r="D66" s="7"/>
      <c r="E66" s="7"/>
      <c r="F66" s="7"/>
      <c r="G66" s="7"/>
      <c r="H66" s="7"/>
      <c r="I66" s="7"/>
      <c r="J66" s="7"/>
      <c r="K66" s="11"/>
    </row>
    <row r="67" spans="1:11" s="76" customFormat="1" ht="14.25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5"/>
    </row>
    <row r="68" spans="1:11" s="76" customFormat="1" ht="14.25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5"/>
    </row>
    <row r="69" spans="1:11" s="76" customFormat="1" ht="15.75" customHeight="1" x14ac:dyDescent="0.2">
      <c r="A69" s="74"/>
      <c r="B69" s="77"/>
      <c r="C69" s="74"/>
      <c r="D69" s="74"/>
      <c r="E69" s="74"/>
      <c r="F69" s="74"/>
      <c r="G69" s="74"/>
      <c r="H69" s="74"/>
      <c r="I69" s="74"/>
      <c r="J69" s="74"/>
      <c r="K69" s="75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1" ht="15.75" customHeight="1" x14ac:dyDescent="0.25"/>
    <row r="73" spans="1:11" ht="15.75" customHeight="1" x14ac:dyDescent="0.25"/>
    <row r="74" spans="1:11" ht="15.75" customHeight="1" x14ac:dyDescent="0.25"/>
    <row r="75" spans="1:11" ht="15.75" customHeight="1" x14ac:dyDescent="0.25"/>
    <row r="76" spans="1:11" ht="15.75" customHeight="1" x14ac:dyDescent="0.25"/>
    <row r="77" spans="1:11" ht="15.75" customHeight="1" x14ac:dyDescent="0.25"/>
    <row r="78" spans="1:11" ht="15.75" customHeight="1" x14ac:dyDescent="0.25"/>
    <row r="79" spans="1:11" ht="15.75" customHeight="1" x14ac:dyDescent="0.25"/>
    <row r="80" spans="1:11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</sheetData>
  <mergeCells count="21">
    <mergeCell ref="B42:C42"/>
    <mergeCell ref="B47:C47"/>
    <mergeCell ref="B48:C48"/>
    <mergeCell ref="B58:C58"/>
    <mergeCell ref="J5:J8"/>
    <mergeCell ref="B39:C40"/>
    <mergeCell ref="D39:D40"/>
    <mergeCell ref="E39:E40"/>
    <mergeCell ref="F39:F40"/>
    <mergeCell ref="G39:G40"/>
    <mergeCell ref="H39:H40"/>
    <mergeCell ref="B1:J1"/>
    <mergeCell ref="B2:J2"/>
    <mergeCell ref="B3:J3"/>
    <mergeCell ref="B5:C8"/>
    <mergeCell ref="D5:D8"/>
    <mergeCell ref="E5:E8"/>
    <mergeCell ref="F5:F8"/>
    <mergeCell ref="G5:G8"/>
    <mergeCell ref="H5:H8"/>
    <mergeCell ref="I5:I8"/>
  </mergeCells>
  <dataValidations count="1">
    <dataValidation type="decimal" allowBlank="1" showInputMessage="1" showErrorMessage="1" prompt="Solo importes sin decimales, por favor." sqref="E19:H19 F13:F15 F17:F18 I34 I17:J19 D20:J23 G24 D32:G34 I10:J15 G26:G31 F10:G11 G12:G18 D10:E18 J24:J34 H10:H18 D24:E31 H24:H33">
      <formula1>-999999999999</formula1>
      <formula2>999999999999</formula2>
    </dataValidation>
  </dataValidations>
  <printOptions horizontalCentered="1"/>
  <pageMargins left="0.31496062992125984" right="0.31496062992125984" top="0.70866141732283472" bottom="0.43307086614173229" header="0.31496062992125984" footer="0.15748031496062992"/>
  <pageSetup scale="70" orientation="landscape" r:id="rId1"/>
  <headerFooter>
    <oddHeader>&amp;C&amp;"DIN Pro Bold,Negrita"PODER EJECUTIVO
DEL ESTADO DE TAMAULIPAS&amp;"Helvetica,Normal"
&amp;G</oddHeader>
    <oddFooter>&amp;C&amp;G
&amp;"DIN Pro Bold,Negrita"Anexo</oddFooter>
  </headerFooter>
  <rowBreaks count="1" manualBreakCount="1">
    <brk id="38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Analit Deuda Publ correcc</vt:lpstr>
      <vt:lpstr>'LDF Analit Deuda Publ correcc'!Área_de_impresión</vt:lpstr>
      <vt:lpstr>'LDF Analit Deuda Publ correcc'!Títulos_a_imprimir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2022-01-26T18:34:57Z</dcterms:created>
  <dcterms:modified xsi:type="dcterms:W3CDTF">2022-01-26T18:35:23Z</dcterms:modified>
</cp:coreProperties>
</file>