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600"/>
  </bookViews>
  <sheets>
    <sheet name="LDFAnalitico Egresos COG De (2" sheetId="1" r:id="rId1"/>
  </sheets>
  <definedNames>
    <definedName name="A_IMPRESIÓN_IM">#REF!</definedName>
    <definedName name="aa">#REF!</definedName>
    <definedName name="_xlnm.Print_Area" localSheetId="0">'LDFAnalitico Egresos COG De (2'!$A$1:$H$189</definedName>
    <definedName name="_xlnm.Database">#REF!</definedName>
    <definedName name="clas">#REF!</definedName>
    <definedName name="Database">#REF!</definedName>
    <definedName name="ERIKA">#REF!</definedName>
    <definedName name="FLUJO">#REF!</definedName>
    <definedName name="_xlnm.Print_Titles" localSheetId="0">'LDFAnalitico Egresos COG De (2'!$1:$8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7" i="1" l="1"/>
  <c r="H177" i="1" s="1"/>
  <c r="E176" i="1"/>
  <c r="H176" i="1" s="1"/>
  <c r="E175" i="1"/>
  <c r="H175" i="1" s="1"/>
  <c r="E174" i="1"/>
  <c r="H174" i="1" s="1"/>
  <c r="E173" i="1"/>
  <c r="H173" i="1" s="1"/>
  <c r="E172" i="1"/>
  <c r="H172" i="1" s="1"/>
  <c r="E171" i="1"/>
  <c r="H171" i="1" s="1"/>
  <c r="G170" i="1"/>
  <c r="F170" i="1"/>
  <c r="E170" i="1"/>
  <c r="D170" i="1"/>
  <c r="C170" i="1"/>
  <c r="E168" i="1"/>
  <c r="H168" i="1" s="1"/>
  <c r="E167" i="1"/>
  <c r="H167" i="1" s="1"/>
  <c r="E166" i="1"/>
  <c r="H166" i="1" s="1"/>
  <c r="G165" i="1"/>
  <c r="F165" i="1"/>
  <c r="E165" i="1"/>
  <c r="D165" i="1"/>
  <c r="C165" i="1"/>
  <c r="E163" i="1"/>
  <c r="H163" i="1" s="1"/>
  <c r="E162" i="1"/>
  <c r="H162" i="1" s="1"/>
  <c r="E161" i="1"/>
  <c r="H161" i="1" s="1"/>
  <c r="E160" i="1"/>
  <c r="H160" i="1" s="1"/>
  <c r="E159" i="1"/>
  <c r="H159" i="1" s="1"/>
  <c r="E158" i="1"/>
  <c r="H158" i="1" s="1"/>
  <c r="E157" i="1"/>
  <c r="E155" i="1" s="1"/>
  <c r="E156" i="1"/>
  <c r="H156" i="1" s="1"/>
  <c r="G155" i="1"/>
  <c r="F155" i="1"/>
  <c r="D155" i="1"/>
  <c r="C155" i="1"/>
  <c r="E153" i="1"/>
  <c r="H153" i="1" s="1"/>
  <c r="E152" i="1"/>
  <c r="H152" i="1" s="1"/>
  <c r="E151" i="1"/>
  <c r="H151" i="1" s="1"/>
  <c r="G150" i="1"/>
  <c r="F150" i="1"/>
  <c r="D150" i="1"/>
  <c r="C150" i="1"/>
  <c r="E150" i="1" s="1"/>
  <c r="E148" i="1"/>
  <c r="H148" i="1" s="1"/>
  <c r="E147" i="1"/>
  <c r="H147" i="1" s="1"/>
  <c r="E146" i="1"/>
  <c r="H146" i="1" s="1"/>
  <c r="E145" i="1"/>
  <c r="H145" i="1" s="1"/>
  <c r="E144" i="1"/>
  <c r="H144" i="1" s="1"/>
  <c r="E143" i="1"/>
  <c r="H143" i="1" s="1"/>
  <c r="E142" i="1"/>
  <c r="H142" i="1" s="1"/>
  <c r="E141" i="1"/>
  <c r="E139" i="1" s="1"/>
  <c r="E140" i="1"/>
  <c r="H140" i="1" s="1"/>
  <c r="G139" i="1"/>
  <c r="F139" i="1"/>
  <c r="D139" i="1"/>
  <c r="C139" i="1"/>
  <c r="E137" i="1"/>
  <c r="H137" i="1" s="1"/>
  <c r="E136" i="1"/>
  <c r="H136" i="1" s="1"/>
  <c r="E135" i="1"/>
  <c r="H135" i="1" s="1"/>
  <c r="E134" i="1"/>
  <c r="H134" i="1" s="1"/>
  <c r="E133" i="1"/>
  <c r="H133" i="1" s="1"/>
  <c r="E132" i="1"/>
  <c r="H132" i="1" s="1"/>
  <c r="E131" i="1"/>
  <c r="H131" i="1" s="1"/>
  <c r="E130" i="1"/>
  <c r="E128" i="1" s="1"/>
  <c r="E129" i="1"/>
  <c r="H129" i="1" s="1"/>
  <c r="G128" i="1"/>
  <c r="F128" i="1"/>
  <c r="D128" i="1"/>
  <c r="C128" i="1"/>
  <c r="E126" i="1"/>
  <c r="H126" i="1" s="1"/>
  <c r="E125" i="1"/>
  <c r="H125" i="1" s="1"/>
  <c r="E124" i="1"/>
  <c r="H124" i="1" s="1"/>
  <c r="E123" i="1"/>
  <c r="H123" i="1" s="1"/>
  <c r="H122" i="1"/>
  <c r="H121" i="1"/>
  <c r="E121" i="1"/>
  <c r="H120" i="1"/>
  <c r="E120" i="1"/>
  <c r="H119" i="1"/>
  <c r="E119" i="1"/>
  <c r="H118" i="1"/>
  <c r="E118" i="1"/>
  <c r="E116" i="1" s="1"/>
  <c r="H117" i="1"/>
  <c r="E117" i="1"/>
  <c r="G116" i="1"/>
  <c r="F116" i="1"/>
  <c r="F94" i="1" s="1"/>
  <c r="D116" i="1"/>
  <c r="C116" i="1"/>
  <c r="H114" i="1"/>
  <c r="E114" i="1"/>
  <c r="H113" i="1"/>
  <c r="E113" i="1"/>
  <c r="H112" i="1"/>
  <c r="E112" i="1"/>
  <c r="H111" i="1"/>
  <c r="E111" i="1"/>
  <c r="H110" i="1"/>
  <c r="E110" i="1"/>
  <c r="H109" i="1"/>
  <c r="E109" i="1"/>
  <c r="H108" i="1"/>
  <c r="E108" i="1"/>
  <c r="H107" i="1"/>
  <c r="E107" i="1"/>
  <c r="H106" i="1"/>
  <c r="E105" i="1"/>
  <c r="H105" i="1" s="1"/>
  <c r="H104" i="1" s="1"/>
  <c r="G104" i="1"/>
  <c r="F104" i="1"/>
  <c r="E104" i="1"/>
  <c r="D104" i="1"/>
  <c r="C104" i="1"/>
  <c r="E103" i="1"/>
  <c r="H103" i="1" s="1"/>
  <c r="E102" i="1"/>
  <c r="H102" i="1" s="1"/>
  <c r="E101" i="1"/>
  <c r="H101" i="1" s="1"/>
  <c r="E100" i="1"/>
  <c r="H100" i="1" s="1"/>
  <c r="E99" i="1"/>
  <c r="H99" i="1" s="1"/>
  <c r="E98" i="1"/>
  <c r="H98" i="1" s="1"/>
  <c r="E97" i="1"/>
  <c r="H97" i="1" s="1"/>
  <c r="H96" i="1" s="1"/>
  <c r="G96" i="1"/>
  <c r="F96" i="1"/>
  <c r="E96" i="1"/>
  <c r="D96" i="1"/>
  <c r="D94" i="1" s="1"/>
  <c r="C96" i="1"/>
  <c r="G94" i="1"/>
  <c r="C94" i="1"/>
  <c r="E93" i="1"/>
  <c r="H93" i="1" s="1"/>
  <c r="E92" i="1"/>
  <c r="H92" i="1" s="1"/>
  <c r="E91" i="1"/>
  <c r="H91" i="1" s="1"/>
  <c r="E90" i="1"/>
  <c r="H90" i="1" s="1"/>
  <c r="E89" i="1"/>
  <c r="H89" i="1" s="1"/>
  <c r="E88" i="1"/>
  <c r="H88" i="1" s="1"/>
  <c r="E87" i="1"/>
  <c r="H87" i="1" s="1"/>
  <c r="G86" i="1"/>
  <c r="F86" i="1"/>
  <c r="D86" i="1"/>
  <c r="C86" i="1"/>
  <c r="E84" i="1"/>
  <c r="H84" i="1" s="1"/>
  <c r="E83" i="1"/>
  <c r="E81" i="1" s="1"/>
  <c r="E82" i="1"/>
  <c r="H82" i="1" s="1"/>
  <c r="G81" i="1"/>
  <c r="F81" i="1"/>
  <c r="D81" i="1"/>
  <c r="C81" i="1"/>
  <c r="E79" i="1"/>
  <c r="H79" i="1" s="1"/>
  <c r="E78" i="1"/>
  <c r="H78" i="1" s="1"/>
  <c r="E77" i="1"/>
  <c r="H77" i="1" s="1"/>
  <c r="E76" i="1"/>
  <c r="H76" i="1" s="1"/>
  <c r="E75" i="1"/>
  <c r="H75" i="1" s="1"/>
  <c r="E74" i="1"/>
  <c r="H74" i="1" s="1"/>
  <c r="E73" i="1"/>
  <c r="H73" i="1" s="1"/>
  <c r="E72" i="1"/>
  <c r="H72" i="1" s="1"/>
  <c r="G71" i="1"/>
  <c r="F71" i="1"/>
  <c r="E71" i="1"/>
  <c r="D71" i="1"/>
  <c r="C71" i="1"/>
  <c r="E69" i="1"/>
  <c r="H69" i="1" s="1"/>
  <c r="E68" i="1"/>
  <c r="H68" i="1" s="1"/>
  <c r="E67" i="1"/>
  <c r="H67" i="1" s="1"/>
  <c r="G66" i="1"/>
  <c r="F66" i="1"/>
  <c r="E66" i="1"/>
  <c r="D66" i="1"/>
  <c r="C66" i="1"/>
  <c r="E64" i="1"/>
  <c r="H64" i="1" s="1"/>
  <c r="E63" i="1"/>
  <c r="H63" i="1" s="1"/>
  <c r="E62" i="1"/>
  <c r="H62" i="1" s="1"/>
  <c r="E61" i="1"/>
  <c r="H61" i="1" s="1"/>
  <c r="E60" i="1"/>
  <c r="H60" i="1" s="1"/>
  <c r="E59" i="1"/>
  <c r="H59" i="1" s="1"/>
  <c r="E58" i="1"/>
  <c r="H58" i="1" s="1"/>
  <c r="E57" i="1"/>
  <c r="H57" i="1" s="1"/>
  <c r="E56" i="1"/>
  <c r="H56" i="1" s="1"/>
  <c r="G55" i="1"/>
  <c r="F55" i="1"/>
  <c r="E55" i="1"/>
  <c r="D55" i="1"/>
  <c r="C55" i="1"/>
  <c r="E54" i="1"/>
  <c r="H54" i="1" s="1"/>
  <c r="E53" i="1"/>
  <c r="H53" i="1" s="1"/>
  <c r="E52" i="1"/>
  <c r="H52" i="1" s="1"/>
  <c r="E51" i="1"/>
  <c r="H51" i="1" s="1"/>
  <c r="E50" i="1"/>
  <c r="H50" i="1" s="1"/>
  <c r="E49" i="1"/>
  <c r="H49" i="1" s="1"/>
  <c r="E48" i="1"/>
  <c r="H48" i="1" s="1"/>
  <c r="E47" i="1"/>
  <c r="H47" i="1" s="1"/>
  <c r="E46" i="1"/>
  <c r="H46" i="1" s="1"/>
  <c r="G45" i="1"/>
  <c r="F45" i="1"/>
  <c r="D45" i="1"/>
  <c r="C45" i="1"/>
  <c r="E43" i="1"/>
  <c r="H43" i="1" s="1"/>
  <c r="E42" i="1"/>
  <c r="H42" i="1" s="1"/>
  <c r="E41" i="1"/>
  <c r="H41" i="1" s="1"/>
  <c r="E40" i="1"/>
  <c r="H40" i="1" s="1"/>
  <c r="E39" i="1"/>
  <c r="H39" i="1" s="1"/>
  <c r="E38" i="1"/>
  <c r="H38" i="1" s="1"/>
  <c r="E37" i="1"/>
  <c r="H37" i="1" s="1"/>
  <c r="E36" i="1"/>
  <c r="H36" i="1" s="1"/>
  <c r="E35" i="1"/>
  <c r="E33" i="1" s="1"/>
  <c r="E34" i="1"/>
  <c r="H34" i="1" s="1"/>
  <c r="G33" i="1"/>
  <c r="F33" i="1"/>
  <c r="D33" i="1"/>
  <c r="C33" i="1"/>
  <c r="E31" i="1"/>
  <c r="H31" i="1" s="1"/>
  <c r="E30" i="1"/>
  <c r="H30" i="1" s="1"/>
  <c r="E29" i="1"/>
  <c r="H29" i="1" s="1"/>
  <c r="E28" i="1"/>
  <c r="H28" i="1" s="1"/>
  <c r="E27" i="1"/>
  <c r="H27" i="1" s="1"/>
  <c r="E26" i="1"/>
  <c r="H26" i="1" s="1"/>
  <c r="E25" i="1"/>
  <c r="H25" i="1" s="1"/>
  <c r="E24" i="1"/>
  <c r="H24" i="1" s="1"/>
  <c r="E23" i="1"/>
  <c r="H23" i="1" s="1"/>
  <c r="E22" i="1"/>
  <c r="H22" i="1" s="1"/>
  <c r="G21" i="1"/>
  <c r="F21" i="1"/>
  <c r="E21" i="1"/>
  <c r="D21" i="1"/>
  <c r="C21" i="1"/>
  <c r="E19" i="1"/>
  <c r="H19" i="1" s="1"/>
  <c r="E18" i="1"/>
  <c r="H18" i="1" s="1"/>
  <c r="E17" i="1"/>
  <c r="H17" i="1" s="1"/>
  <c r="E16" i="1"/>
  <c r="H16" i="1" s="1"/>
  <c r="E15" i="1"/>
  <c r="H15" i="1" s="1"/>
  <c r="E14" i="1"/>
  <c r="H14" i="1" s="1"/>
  <c r="E13" i="1"/>
  <c r="H13" i="1" s="1"/>
  <c r="G12" i="1"/>
  <c r="F12" i="1"/>
  <c r="E12" i="1"/>
  <c r="D12" i="1"/>
  <c r="D10" i="1" s="1"/>
  <c r="C12" i="1"/>
  <c r="G10" i="1"/>
  <c r="G179" i="1" s="1"/>
  <c r="F10" i="1"/>
  <c r="F179" i="1" s="1"/>
  <c r="C10" i="1"/>
  <c r="C179" i="1" s="1"/>
  <c r="H55" i="1" l="1"/>
  <c r="E94" i="1"/>
  <c r="H116" i="1"/>
  <c r="H128" i="1"/>
  <c r="H86" i="1"/>
  <c r="D179" i="1"/>
  <c r="H12" i="1"/>
  <c r="H21" i="1"/>
  <c r="H45" i="1"/>
  <c r="H66" i="1"/>
  <c r="H71" i="1"/>
  <c r="H81" i="1"/>
  <c r="H150" i="1"/>
  <c r="H165" i="1"/>
  <c r="H170" i="1"/>
  <c r="E45" i="1"/>
  <c r="E10" i="1" s="1"/>
  <c r="E179" i="1" s="1"/>
  <c r="H35" i="1"/>
  <c r="H33" i="1" s="1"/>
  <c r="H83" i="1"/>
  <c r="H130" i="1"/>
  <c r="H141" i="1"/>
  <c r="H139" i="1" s="1"/>
  <c r="H157" i="1"/>
  <c r="H155" i="1" s="1"/>
  <c r="E86" i="1"/>
  <c r="H94" i="1" l="1"/>
  <c r="H10" i="1"/>
  <c r="H179" i="1" s="1"/>
</calcChain>
</file>

<file path=xl/sharedStrings.xml><?xml version="1.0" encoding="utf-8"?>
<sst xmlns="http://schemas.openxmlformats.org/spreadsheetml/2006/main" count="168" uniqueCount="101">
  <si>
    <t>Estado Analítico del Ejercicio del Presupuesto de Egresos Detallado - LDF</t>
  </si>
  <si>
    <t>Clasificación por Objeto del Gasto (Capítulo y Concepto)</t>
  </si>
  <si>
    <t>Del 1 de Enero al 31 de Marzo de 2021</t>
  </si>
  <si>
    <t>(Cifras en Pesos)</t>
  </si>
  <si>
    <t>Concepto</t>
  </si>
  <si>
    <t>Egresos</t>
  </si>
  <si>
    <t>Subejercicio</t>
  </si>
  <si>
    <t>Aprobado</t>
  </si>
  <si>
    <t>Ampliaciones/</t>
  </si>
  <si>
    <t>Modificado</t>
  </si>
  <si>
    <t>Devengado</t>
  </si>
  <si>
    <t>Pagado</t>
  </si>
  <si>
    <t>(Reducciones)</t>
  </si>
  <si>
    <t>Gasto No Etiquetado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</si>
  <si>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</si>
  <si>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</si>
  <si>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</si>
  <si>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</si>
  <si>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</si>
  <si>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</si>
  <si>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</si>
  <si>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</si>
  <si>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</si>
  <si>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t>
  </si>
  <si>
    <t>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</si>
  <si>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</si>
  <si>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</si>
  <si>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</si>
  <si>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</si>
  <si>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</si>
  <si>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</si>
  <si>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</si>
  <si>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</si>
  <si>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</si>
  <si>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</si>
  <si>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</si>
  <si>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</si>
  <si>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</si>
  <si>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t>
  </si>
  <si>
    <t>Conservación</t>
  </si>
  <si>
    <t>Servicios de Comunicación Social y Publicidad</t>
  </si>
  <si>
    <t>Servicios de Traslado y Viáticos</t>
  </si>
  <si>
    <t>Servicios Oficiales</t>
  </si>
  <si>
    <t>Otros Servicios Generales</t>
  </si>
  <si>
    <t xml:space="preserve">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</si>
  <si>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</si>
  <si>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</si>
  <si>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</si>
  <si>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</si>
  <si>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</si>
  <si>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</si>
  <si>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</si>
  <si>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</si>
  <si>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</si>
  <si>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 xml:space="preserve"> 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</si>
  <si>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</si>
  <si>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</si>
  <si>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</si>
  <si>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</si>
  <si>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</si>
  <si>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</si>
  <si>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</si>
  <si>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</si>
  <si>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</si>
  <si>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 xml:space="preserve"> Inversión Pública </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</si>
  <si>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</si>
  <si>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</si>
  <si>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</si>
  <si>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</si>
  <si>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</si>
  <si>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</si>
  <si>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</si>
  <si>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</si>
  <si>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</si>
  <si>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r>
      <t>Fideicomiso de Desastres Naturales (</t>
    </r>
    <r>
      <rPr>
        <i/>
        <sz val="8"/>
        <color rgb="FF000000"/>
        <rFont val="DINPro-Regular"/>
        <family val="3"/>
      </rPr>
      <t>Informativo</t>
    </r>
    <r>
      <rPr>
        <sz val="8"/>
        <color rgb="FF000000"/>
        <rFont val="DINPro-Regular"/>
        <family val="3"/>
      </rPr>
      <t>)</t>
    </r>
  </si>
  <si>
    <t>Otras Inversiones Financieras</t>
  </si>
  <si>
    <t>Provisiones para Contingencias y Otras Erogaciones Especiales</t>
  </si>
  <si>
    <t xml:space="preserve">Participaciones y Aportaciones </t>
  </si>
  <si>
    <t>Participaciones</t>
  </si>
  <si>
    <t>Aportaciones</t>
  </si>
  <si>
    <t>Convenios</t>
  </si>
  <si>
    <t xml:space="preserve">Deuda Pública </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</si>
  <si>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</si>
  <si>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</si>
  <si>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</si>
  <si>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</si>
  <si>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</si>
  <si>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</si>
  <si>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</si>
  <si>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Gasto Etiquetado</t>
  </si>
  <si>
    <t xml:space="preserve"> Servicios Personales </t>
  </si>
  <si>
    <t xml:space="preserve">Materiales y Suministros </t>
  </si>
  <si>
    <t>Transferencias, Asignaciones, Subsidios y Otras Ayudas</t>
  </si>
  <si>
    <t xml:space="preserve"> Inversión Pública</t>
  </si>
  <si>
    <t xml:space="preserve"> Inversiones Financieras y Otras Provisiones</t>
  </si>
  <si>
    <t xml:space="preserve"> Inversiones en Fideicomisos, Mandatos y Otros Análogos</t>
  </si>
  <si>
    <r>
      <t>Fideicomiso de Desastres Naturales (</t>
    </r>
    <r>
      <rPr>
        <i/>
        <sz val="8"/>
        <color rgb="FF000000"/>
        <rFont val="DINPro-Regular"/>
        <family val="3"/>
      </rPr>
      <t>Informativo)</t>
    </r>
  </si>
  <si>
    <t>Deuda Pública</t>
  </si>
  <si>
    <t xml:space="preserve"> 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</si>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</sst>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3" x14ac:knownFonts="1">
    <font>
      <sz val="11"/>
      <color theme="1"/>
      <name val="Calibri"/>
      <family val="2"/>
      <scheme val="minor"/>
    </font>
    <font>
      <sz val="11"/>
      <color theme="1"/>
      <name val="Calibri"/>
      <family val="2"/>
      <scheme val="minor"/>
    </font>
    <font>
      <b/>
      <sz val="10"/>
      <color rgb="FF000000"/>
      <name val="DIN Pro Bold"/>
      <family val="2"/>
    </font>
    <font>
      <sz val="11"/>
      <color theme="1"/>
      <name val="DIN Pro Bold"/>
      <family val="2"/>
    </font>
    <font>
      <b/>
      <sz val="7"/>
      <color rgb="FF000000"/>
      <name val="DIN Pro Bold"/>
      <family val="2"/>
    </font>
    <font>
      <sz val="10"/>
      <color theme="1"/>
      <name val="HelveticaNeueLT Std"/>
      <family val="2"/>
    </font>
    <font>
      <b/>
      <sz val="10"/>
      <name val="HelveticaNeueLT Std"/>
      <family val="2"/>
    </font>
    <font>
      <b/>
      <sz val="8"/>
      <color theme="0"/>
      <name val="DINPro-Regular"/>
      <family val="3"/>
    </font>
    <font>
      <sz val="11"/>
      <color theme="1"/>
      <name val="DINPro-Regular"/>
      <family val="3"/>
    </font>
    <font>
      <b/>
      <sz val="8"/>
      <color rgb="FF000000"/>
      <name val="DINPro-Regular"/>
      <family val="3"/>
    </font>
    <font>
      <sz val="8"/>
      <color rgb="FF000000"/>
      <name val="DINPro-Regular"/>
      <family val="3"/>
    </font>
    <font>
      <sz val="8"/>
      <color theme="1"/>
      <name val="DINPro-Regular"/>
      <family val="3"/>
    </font>
    <font>
      <i/>
      <sz val="8"/>
      <color rgb="FF000000"/>
      <name val="DINPro-Regular"/>
      <family val="3"/>
    </font>
  </fonts>
  <fills count="5">
    <fill>
      <patternFill patternType="none"/>
    </fill>
    <fill>
      <patternFill patternType="gray125"/>
    </fill>
    <fill>
      <patternFill patternType="solid">
        <fgColor theme="0"/>
        <bgColor indexed="64"/>
      </patternFill>
    </fill>
    <fill>
      <patternFill patternType="solid">
        <fgColor rgb="FF0064A7"/>
        <bgColor indexed="64"/>
      </patternFill>
    </fill>
    <fill>
      <patternFill patternType="solid">
        <fgColor rgb="FFFFFFFF"/>
        <bgColor indexed="64"/>
      </patternFill>
    </fill>
  </fills>
  <borders count="26">
    <border>
      <left/>
      <right/>
      <top/>
      <bottom/>
      <diagonal/>
    </border>
    <border>
      <left style="thin">
        <color indexed="64"/>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diagonal/>
    </border>
    <border>
      <left style="thin">
        <color indexed="64"/>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rgb="FF000000"/>
      </left>
      <right style="thin">
        <color rgb="FF000000"/>
      </right>
      <top/>
      <bottom/>
      <diagonal/>
    </border>
    <border>
      <left style="thin">
        <color indexed="64"/>
      </left>
      <right/>
      <top/>
      <bottom style="thin">
        <color indexed="64"/>
      </bottom>
      <diagonal/>
    </border>
    <border>
      <left/>
      <right/>
      <top/>
      <bottom style="thin">
        <color auto="1"/>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right style="thin">
        <color auto="1"/>
      </right>
      <top/>
      <bottom/>
      <diagonal/>
    </border>
    <border>
      <left style="thin">
        <color indexed="64"/>
      </left>
      <right style="thin">
        <color indexed="64"/>
      </right>
      <top/>
      <bottom/>
      <diagonal/>
    </border>
    <border>
      <left/>
      <right style="thin">
        <color rgb="FF000000"/>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3" fillId="0" borderId="0" xfId="0" applyFont="1" applyFill="1" applyBorder="1"/>
    <xf numFmtId="0" fontId="5" fillId="0" borderId="0" xfId="0" applyFont="1"/>
    <xf numFmtId="0" fontId="6" fillId="2" borderId="0" xfId="0" applyNumberFormat="1" applyFont="1" applyFill="1" applyBorder="1" applyAlignment="1" applyProtection="1">
      <protection locked="0"/>
    </xf>
    <xf numFmtId="0" fontId="8" fillId="0" borderId="0" xfId="0" applyFont="1"/>
    <xf numFmtId="0" fontId="7" fillId="3" borderId="10"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3" fontId="9" fillId="4" borderId="17" xfId="0" applyNumberFormat="1" applyFont="1" applyFill="1" applyBorder="1" applyAlignment="1">
      <alignment horizontal="right" vertical="center"/>
    </xf>
    <xf numFmtId="3" fontId="9" fillId="4" borderId="11" xfId="0" applyNumberFormat="1" applyFont="1" applyFill="1" applyBorder="1" applyAlignment="1">
      <alignment horizontal="right" vertical="center"/>
    </xf>
    <xf numFmtId="3" fontId="9" fillId="4" borderId="7" xfId="0" applyNumberFormat="1" applyFont="1" applyFill="1" applyBorder="1" applyAlignment="1">
      <alignment horizontal="left" vertical="center"/>
    </xf>
    <xf numFmtId="3" fontId="9" fillId="4" borderId="8" xfId="0" applyNumberFormat="1" applyFont="1" applyFill="1" applyBorder="1" applyAlignment="1">
      <alignment horizontal="left" vertical="center"/>
    </xf>
    <xf numFmtId="43" fontId="8" fillId="0" borderId="0" xfId="1" applyFont="1"/>
    <xf numFmtId="3" fontId="10" fillId="4" borderId="7" xfId="0" applyNumberFormat="1" applyFont="1" applyFill="1" applyBorder="1" applyAlignment="1">
      <alignment horizontal="left" vertical="center"/>
    </xf>
    <xf numFmtId="3" fontId="10" fillId="4" borderId="0" xfId="0" applyNumberFormat="1" applyFont="1" applyFill="1" applyBorder="1" applyAlignment="1">
      <alignment horizontal="left" vertical="center"/>
    </xf>
    <xf numFmtId="3" fontId="10" fillId="4" borderId="17" xfId="0" applyNumberFormat="1" applyFont="1" applyFill="1" applyBorder="1" applyAlignment="1" applyProtection="1">
      <alignment horizontal="right" vertical="center"/>
      <protection locked="0"/>
    </xf>
    <xf numFmtId="3" fontId="11" fillId="0" borderId="0" xfId="0" applyNumberFormat="1" applyFont="1" applyProtection="1">
      <protection locked="0"/>
    </xf>
    <xf numFmtId="3" fontId="10" fillId="4" borderId="17" xfId="0" applyNumberFormat="1" applyFont="1" applyFill="1" applyBorder="1" applyAlignment="1">
      <alignment horizontal="right" vertical="center"/>
    </xf>
    <xf numFmtId="3" fontId="10" fillId="4" borderId="11" xfId="0" applyNumberFormat="1" applyFont="1" applyFill="1" applyBorder="1" applyAlignment="1">
      <alignment horizontal="right" vertical="center"/>
    </xf>
    <xf numFmtId="3" fontId="10" fillId="4" borderId="17" xfId="0" applyNumberFormat="1" applyFont="1" applyFill="1" applyBorder="1" applyAlignment="1" applyProtection="1">
      <alignment horizontal="right" vertical="center"/>
    </xf>
    <xf numFmtId="3" fontId="10" fillId="4" borderId="11" xfId="0" applyNumberFormat="1" applyFont="1" applyFill="1" applyBorder="1" applyAlignment="1" applyProtection="1">
      <alignment horizontal="right" vertical="center"/>
    </xf>
    <xf numFmtId="3" fontId="11" fillId="0" borderId="0" xfId="0" applyNumberFormat="1" applyFont="1" applyBorder="1" applyProtection="1">
      <protection locked="0"/>
    </xf>
    <xf numFmtId="0" fontId="8" fillId="0" borderId="0" xfId="0" applyFont="1" applyBorder="1"/>
    <xf numFmtId="3" fontId="10" fillId="4" borderId="18" xfId="0" applyNumberFormat="1" applyFont="1" applyFill="1" applyBorder="1" applyAlignment="1">
      <alignment horizontal="left" vertical="center"/>
    </xf>
    <xf numFmtId="3" fontId="10" fillId="4" borderId="19" xfId="0" applyNumberFormat="1" applyFont="1" applyFill="1" applyBorder="1" applyAlignment="1">
      <alignment horizontal="left" vertical="center"/>
    </xf>
    <xf numFmtId="3" fontId="10" fillId="4" borderId="20" xfId="0" applyNumberFormat="1" applyFont="1" applyFill="1" applyBorder="1" applyAlignment="1" applyProtection="1">
      <alignment horizontal="right" vertical="center"/>
      <protection locked="0"/>
    </xf>
    <xf numFmtId="3" fontId="11" fillId="0" borderId="19" xfId="0" applyNumberFormat="1" applyFont="1" applyBorder="1" applyProtection="1">
      <protection locked="0"/>
    </xf>
    <xf numFmtId="3" fontId="10" fillId="4" borderId="20" xfId="0" applyNumberFormat="1" applyFont="1" applyFill="1" applyBorder="1" applyAlignment="1">
      <alignment horizontal="right" vertical="center"/>
    </xf>
    <xf numFmtId="3" fontId="10" fillId="4" borderId="21" xfId="0" applyNumberFormat="1" applyFont="1" applyFill="1" applyBorder="1" applyAlignment="1">
      <alignment horizontal="right" vertical="center"/>
    </xf>
    <xf numFmtId="3" fontId="11" fillId="0" borderId="8" xfId="0" applyNumberFormat="1" applyFont="1" applyBorder="1" applyProtection="1">
      <protection locked="0"/>
    </xf>
    <xf numFmtId="3" fontId="10" fillId="4" borderId="22" xfId="0" applyNumberFormat="1" applyFont="1" applyFill="1" applyBorder="1" applyAlignment="1">
      <alignment horizontal="right" vertical="center"/>
    </xf>
    <xf numFmtId="3" fontId="11" fillId="0" borderId="17" xfId="0" applyNumberFormat="1" applyFont="1" applyBorder="1" applyProtection="1">
      <protection locked="0"/>
    </xf>
    <xf numFmtId="3" fontId="11" fillId="0" borderId="23" xfId="0" applyNumberFormat="1" applyFont="1" applyBorder="1" applyProtection="1">
      <protection locked="0"/>
    </xf>
    <xf numFmtId="3" fontId="8" fillId="0" borderId="0" xfId="0" applyNumberFormat="1" applyFont="1"/>
    <xf numFmtId="3" fontId="10" fillId="4" borderId="0" xfId="0" applyNumberFormat="1" applyFont="1" applyFill="1" applyBorder="1" applyAlignment="1">
      <alignment horizontal="left"/>
    </xf>
    <xf numFmtId="3" fontId="10" fillId="4" borderId="24" xfId="0" applyNumberFormat="1" applyFont="1" applyFill="1" applyBorder="1" applyAlignment="1">
      <alignment horizontal="right" vertical="center"/>
    </xf>
    <xf numFmtId="3" fontId="10" fillId="4" borderId="25" xfId="0" applyNumberFormat="1" applyFont="1" applyFill="1" applyBorder="1" applyAlignment="1">
      <alignment horizontal="right" vertical="center"/>
    </xf>
    <xf numFmtId="0" fontId="8" fillId="0" borderId="0" xfId="0" applyFont="1" applyAlignment="1" applyProtection="1">
      <alignment vertical="center"/>
      <protection locked="0"/>
    </xf>
    <xf numFmtId="0" fontId="11" fillId="0" borderId="0" xfId="0" applyFont="1" applyFill="1" applyBorder="1" applyAlignment="1" applyProtection="1">
      <alignment vertical="center"/>
    </xf>
    <xf numFmtId="0" fontId="0" fillId="0" borderId="0" xfId="0" applyProtection="1">
      <protection locked="0"/>
    </xf>
    <xf numFmtId="164" fontId="0" fillId="0" borderId="0" xfId="1" applyNumberFormat="1" applyFont="1" applyProtection="1">
      <protection locked="0"/>
    </xf>
    <xf numFmtId="43" fontId="0" fillId="0" borderId="0" xfId="1" applyFont="1" applyProtection="1">
      <protection locked="0"/>
    </xf>
    <xf numFmtId="43" fontId="0" fillId="0" borderId="0" xfId="1" applyFont="1"/>
    <xf numFmtId="43" fontId="0" fillId="0" borderId="0" xfId="0" applyNumberFormat="1"/>
    <xf numFmtId="3" fontId="9" fillId="4" borderId="7" xfId="0" applyNumberFormat="1" applyFont="1" applyFill="1" applyBorder="1" applyAlignment="1">
      <alignment horizontal="left" vertical="center"/>
    </xf>
    <xf numFmtId="3" fontId="9" fillId="4" borderId="8" xfId="0" applyNumberFormat="1" applyFont="1" applyFill="1" applyBorder="1" applyAlignment="1">
      <alignment horizontal="left" vertical="center"/>
    </xf>
    <xf numFmtId="0" fontId="10" fillId="0" borderId="0" xfId="0" applyFont="1" applyBorder="1" applyAlignment="1">
      <alignment horizontal="justify" vertical="center" wrapText="1"/>
    </xf>
    <xf numFmtId="3" fontId="10" fillId="4" borderId="7" xfId="0" applyNumberFormat="1" applyFont="1" applyFill="1" applyBorder="1" applyAlignment="1">
      <alignment horizontal="left" vertical="center"/>
    </xf>
    <xf numFmtId="0" fontId="7" fillId="3" borderId="9" xfId="0" applyFont="1" applyFill="1" applyBorder="1" applyAlignment="1">
      <alignment horizontal="center" vertical="center"/>
    </xf>
    <xf numFmtId="0" fontId="7" fillId="3" borderId="14"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5"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57150</xdr:rowOff>
    </xdr:from>
    <xdr:to>
      <xdr:col>1</xdr:col>
      <xdr:colOff>2203115</xdr:colOff>
      <xdr:row>4</xdr:row>
      <xdr:rowOff>14540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57150"/>
          <a:ext cx="1993565" cy="7860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N192"/>
  <sheetViews>
    <sheetView showGridLines="0" tabSelected="1" topLeftCell="A178" zoomScaleNormal="100" workbookViewId="0">
      <selection activeCell="E190" sqref="E190"/>
    </sheetView>
  </sheetViews>
  <sheetFormatPr baseColWidth="10" defaultRowHeight="15" x14ac:dyDescent="0.25"/>
  <cols>
    <col min="1" max="1" width="4" customWidth="1"/>
    <col min="2" max="2" width="59.7109375" customWidth="1"/>
    <col min="3" max="8" width="16.7109375" customWidth="1"/>
    <col min="9" max="9" width="21.28515625" bestFit="1" customWidth="1"/>
    <col min="10" max="10" width="16.7109375" bestFit="1" customWidth="1"/>
    <col min="11" max="11" width="21.28515625" bestFit="1" customWidth="1"/>
    <col min="12" max="14" width="20" bestFit="1" customWidth="1"/>
  </cols>
  <sheetData>
    <row r="1" spans="1:14" s="1" customFormat="1" ht="18.75" customHeight="1" x14ac:dyDescent="0.2">
      <c r="A1" s="54" t="s">
        <v>0</v>
      </c>
      <c r="B1" s="54"/>
      <c r="C1" s="54"/>
      <c r="D1" s="54"/>
      <c r="E1" s="54"/>
      <c r="F1" s="54"/>
      <c r="G1" s="54"/>
      <c r="H1" s="54"/>
    </row>
    <row r="2" spans="1:14" s="1" customFormat="1" ht="17.25" customHeight="1" x14ac:dyDescent="0.2">
      <c r="A2" s="54" t="s">
        <v>1</v>
      </c>
      <c r="B2" s="54"/>
      <c r="C2" s="54"/>
      <c r="D2" s="54"/>
      <c r="E2" s="54"/>
      <c r="F2" s="54"/>
      <c r="G2" s="54"/>
      <c r="H2" s="54"/>
    </row>
    <row r="3" spans="1:14" s="1" customFormat="1" ht="21" customHeight="1" x14ac:dyDescent="0.2">
      <c r="A3" s="54" t="s">
        <v>2</v>
      </c>
      <c r="B3" s="54"/>
      <c r="C3" s="54"/>
      <c r="D3" s="54"/>
      <c r="E3" s="54"/>
      <c r="F3" s="54"/>
      <c r="G3" s="54"/>
      <c r="H3" s="54"/>
    </row>
    <row r="4" spans="1:14" s="1" customFormat="1" ht="8.25" customHeight="1" x14ac:dyDescent="0.2">
      <c r="A4" s="55" t="s">
        <v>3</v>
      </c>
      <c r="B4" s="55"/>
      <c r="C4" s="55"/>
      <c r="D4" s="55"/>
      <c r="E4" s="55"/>
      <c r="F4" s="55"/>
      <c r="G4" s="55"/>
      <c r="H4" s="55"/>
    </row>
    <row r="5" spans="1:14" s="2" customFormat="1" ht="5.0999999999999996" customHeight="1" x14ac:dyDescent="0.2">
      <c r="B5" s="3"/>
      <c r="C5" s="3"/>
      <c r="D5" s="3"/>
      <c r="E5" s="3"/>
      <c r="F5" s="3"/>
      <c r="G5" s="3"/>
      <c r="H5" s="3"/>
    </row>
    <row r="6" spans="1:14" s="4" customFormat="1" x14ac:dyDescent="0.25">
      <c r="A6" s="56" t="s">
        <v>4</v>
      </c>
      <c r="B6" s="57"/>
      <c r="C6" s="62" t="s">
        <v>5</v>
      </c>
      <c r="D6" s="63"/>
      <c r="E6" s="63"/>
      <c r="F6" s="63"/>
      <c r="G6" s="64"/>
      <c r="H6" s="65" t="s">
        <v>6</v>
      </c>
    </row>
    <row r="7" spans="1:14" s="4" customFormat="1" x14ac:dyDescent="0.25">
      <c r="A7" s="58"/>
      <c r="B7" s="59"/>
      <c r="C7" s="52" t="s">
        <v>7</v>
      </c>
      <c r="D7" s="5" t="s">
        <v>8</v>
      </c>
      <c r="E7" s="52" t="s">
        <v>9</v>
      </c>
      <c r="F7" s="52" t="s">
        <v>10</v>
      </c>
      <c r="G7" s="52" t="s">
        <v>11</v>
      </c>
      <c r="H7" s="66"/>
    </row>
    <row r="8" spans="1:14" s="4" customFormat="1" x14ac:dyDescent="0.25">
      <c r="A8" s="60"/>
      <c r="B8" s="61"/>
      <c r="C8" s="53"/>
      <c r="D8" s="6" t="s">
        <v>12</v>
      </c>
      <c r="E8" s="53"/>
      <c r="F8" s="53"/>
      <c r="G8" s="53"/>
      <c r="H8" s="67"/>
    </row>
    <row r="9" spans="1:14" s="4" customFormat="1" ht="3" customHeight="1" x14ac:dyDescent="0.25">
      <c r="A9" s="7"/>
      <c r="B9" s="8"/>
      <c r="C9" s="9"/>
      <c r="D9" s="10"/>
      <c r="E9" s="9"/>
      <c r="F9" s="9"/>
      <c r="G9" s="9"/>
      <c r="H9" s="11"/>
    </row>
    <row r="10" spans="1:14" s="4" customFormat="1" ht="14.25" customHeight="1" x14ac:dyDescent="0.25">
      <c r="A10" s="48" t="s">
        <v>13</v>
      </c>
      <c r="B10" s="49"/>
      <c r="C10" s="12">
        <f t="shared" ref="C10:H10" si="0">C12+C21+C33+C45+C55+C66+C71+C81+C86</f>
        <v>34897686441.000015</v>
      </c>
      <c r="D10" s="12">
        <f t="shared" si="0"/>
        <v>2563400227.8400164</v>
      </c>
      <c r="E10" s="12">
        <f t="shared" si="0"/>
        <v>37461086668.840027</v>
      </c>
      <c r="F10" s="12">
        <f t="shared" si="0"/>
        <v>10013814413.459999</v>
      </c>
      <c r="G10" s="12">
        <f t="shared" si="0"/>
        <v>8754077946.6899948</v>
      </c>
      <c r="H10" s="13">
        <f t="shared" si="0"/>
        <v>27447272255.380028</v>
      </c>
    </row>
    <row r="11" spans="1:14" s="4" customFormat="1" ht="6" customHeight="1" x14ac:dyDescent="0.25">
      <c r="A11" s="14"/>
      <c r="B11" s="15"/>
      <c r="C11" s="12"/>
      <c r="D11" s="12"/>
      <c r="E11" s="12"/>
      <c r="F11" s="12"/>
      <c r="G11" s="12"/>
      <c r="H11" s="13"/>
    </row>
    <row r="12" spans="1:14" s="4" customFormat="1" x14ac:dyDescent="0.25">
      <c r="A12" s="48" t="s">
        <v>14</v>
      </c>
      <c r="B12" s="49"/>
      <c r="C12" s="12">
        <f t="shared" ref="C12:H12" si="1">SUM(C13:C19)</f>
        <v>10292296725.890015</v>
      </c>
      <c r="D12" s="12">
        <f t="shared" ref="D12:G12" si="2">SUM(D13:D19)</f>
        <v>-87428584.889994442</v>
      </c>
      <c r="E12" s="12">
        <f t="shared" si="2"/>
        <v>10204868141.000021</v>
      </c>
      <c r="F12" s="12">
        <f t="shared" si="2"/>
        <v>2532540958.3099985</v>
      </c>
      <c r="G12" s="12">
        <f t="shared" si="2"/>
        <v>2414311039.9699988</v>
      </c>
      <c r="H12" s="13">
        <f t="shared" si="1"/>
        <v>7672327182.6900215</v>
      </c>
      <c r="I12" s="16"/>
      <c r="J12" s="16"/>
      <c r="K12" s="16"/>
      <c r="L12" s="16"/>
      <c r="M12" s="16"/>
      <c r="N12" s="16"/>
    </row>
    <row r="13" spans="1:14" s="4" customFormat="1" x14ac:dyDescent="0.25">
      <c r="A13" s="17"/>
      <c r="B13" s="18" t="s">
        <v>15</v>
      </c>
      <c r="C13" s="19">
        <v>3444509678.0900006</v>
      </c>
      <c r="D13" s="20">
        <v>-163275767.96999836</v>
      </c>
      <c r="E13" s="21">
        <f t="shared" ref="E13:E19" si="3">C13+D13</f>
        <v>3281233910.1200023</v>
      </c>
      <c r="F13" s="19">
        <v>885772981.51000094</v>
      </c>
      <c r="G13" s="20">
        <v>885708903.82000089</v>
      </c>
      <c r="H13" s="22">
        <f t="shared" ref="H13:H19" si="4">E13-F13</f>
        <v>2395460928.6100016</v>
      </c>
    </row>
    <row r="14" spans="1:14" s="4" customFormat="1" x14ac:dyDescent="0.25">
      <c r="A14" s="17"/>
      <c r="B14" s="18" t="s">
        <v>16</v>
      </c>
      <c r="C14" s="19">
        <v>50905753.219999999</v>
      </c>
      <c r="D14" s="20">
        <v>-1229693.6899999976</v>
      </c>
      <c r="E14" s="21">
        <f t="shared" si="3"/>
        <v>49676059.530000001</v>
      </c>
      <c r="F14" s="19">
        <v>7780380.7400000012</v>
      </c>
      <c r="G14" s="20">
        <v>7780380.7400000012</v>
      </c>
      <c r="H14" s="22">
        <f t="shared" si="4"/>
        <v>41895678.789999999</v>
      </c>
    </row>
    <row r="15" spans="1:14" s="4" customFormat="1" x14ac:dyDescent="0.25">
      <c r="A15" s="17"/>
      <c r="B15" s="18" t="s">
        <v>17</v>
      </c>
      <c r="C15" s="19">
        <v>3179157348.3700199</v>
      </c>
      <c r="D15" s="20">
        <v>-23228514.410001278</v>
      </c>
      <c r="E15" s="21">
        <f t="shared" si="3"/>
        <v>3155928833.9600186</v>
      </c>
      <c r="F15" s="19">
        <v>773865573.80000055</v>
      </c>
      <c r="G15" s="20">
        <v>773200500.32000065</v>
      </c>
      <c r="H15" s="22">
        <f t="shared" si="4"/>
        <v>2382063260.160018</v>
      </c>
    </row>
    <row r="16" spans="1:14" s="4" customFormat="1" x14ac:dyDescent="0.25">
      <c r="A16" s="17"/>
      <c r="B16" s="18" t="s">
        <v>18</v>
      </c>
      <c r="C16" s="19">
        <v>989793879.32999814</v>
      </c>
      <c r="D16" s="20">
        <v>61732435.810003996</v>
      </c>
      <c r="E16" s="21">
        <f t="shared" si="3"/>
        <v>1051526315.1400021</v>
      </c>
      <c r="F16" s="19">
        <v>265113696.26999915</v>
      </c>
      <c r="G16" s="20">
        <v>160532779.03999919</v>
      </c>
      <c r="H16" s="22">
        <f t="shared" si="4"/>
        <v>786412618.87000299</v>
      </c>
    </row>
    <row r="17" spans="1:8" s="4" customFormat="1" x14ac:dyDescent="0.25">
      <c r="A17" s="17"/>
      <c r="B17" s="18" t="s">
        <v>19</v>
      </c>
      <c r="C17" s="19">
        <v>2094757360.3499968</v>
      </c>
      <c r="D17" s="20">
        <v>21994815.800000668</v>
      </c>
      <c r="E17" s="21">
        <f t="shared" si="3"/>
        <v>2116752176.1499975</v>
      </c>
      <c r="F17" s="19">
        <v>527577380.28999799</v>
      </c>
      <c r="G17" s="20">
        <v>514658026.34999812</v>
      </c>
      <c r="H17" s="22">
        <f t="shared" si="4"/>
        <v>1589174795.8599994</v>
      </c>
    </row>
    <row r="18" spans="1:8" s="4" customFormat="1" x14ac:dyDescent="0.25">
      <c r="A18" s="17"/>
      <c r="B18" s="18" t="s">
        <v>20</v>
      </c>
      <c r="C18" s="19">
        <v>78750000</v>
      </c>
      <c r="D18" s="20">
        <v>0</v>
      </c>
      <c r="E18" s="21">
        <f t="shared" si="3"/>
        <v>78750000</v>
      </c>
      <c r="F18" s="19">
        <v>0</v>
      </c>
      <c r="G18" s="20">
        <v>0</v>
      </c>
      <c r="H18" s="22">
        <f t="shared" si="4"/>
        <v>78750000</v>
      </c>
    </row>
    <row r="19" spans="1:8" s="4" customFormat="1" x14ac:dyDescent="0.25">
      <c r="A19" s="17"/>
      <c r="B19" s="18" t="s">
        <v>21</v>
      </c>
      <c r="C19" s="19">
        <v>454422706.52999943</v>
      </c>
      <c r="D19" s="20">
        <v>16578139.570000529</v>
      </c>
      <c r="E19" s="21">
        <f t="shared" si="3"/>
        <v>471000846.09999996</v>
      </c>
      <c r="F19" s="19">
        <v>72430945.699999973</v>
      </c>
      <c r="G19" s="20">
        <v>72430449.699999973</v>
      </c>
      <c r="H19" s="22">
        <f t="shared" si="4"/>
        <v>398569900.39999998</v>
      </c>
    </row>
    <row r="20" spans="1:8" s="4" customFormat="1" ht="6.75" customHeight="1" x14ac:dyDescent="0.25">
      <c r="A20" s="17"/>
      <c r="B20" s="18"/>
      <c r="C20" s="21"/>
      <c r="D20" s="21"/>
      <c r="E20" s="21"/>
      <c r="F20" s="21"/>
      <c r="G20" s="21"/>
      <c r="H20" s="22"/>
    </row>
    <row r="21" spans="1:8" s="4" customFormat="1" x14ac:dyDescent="0.25">
      <c r="A21" s="48" t="s">
        <v>22</v>
      </c>
      <c r="B21" s="49"/>
      <c r="C21" s="12">
        <f t="shared" ref="C21:H21" si="5">SUM(C22:C31)</f>
        <v>598203803.53000009</v>
      </c>
      <c r="D21" s="12">
        <f t="shared" si="5"/>
        <v>46636435.13000007</v>
      </c>
      <c r="E21" s="12">
        <f t="shared" si="5"/>
        <v>644840238.65999997</v>
      </c>
      <c r="F21" s="12">
        <f t="shared" si="5"/>
        <v>129077849.12999992</v>
      </c>
      <c r="G21" s="12">
        <f t="shared" si="5"/>
        <v>43554380.670000002</v>
      </c>
      <c r="H21" s="13">
        <f t="shared" si="5"/>
        <v>515762389.53000015</v>
      </c>
    </row>
    <row r="22" spans="1:8" s="4" customFormat="1" x14ac:dyDescent="0.25">
      <c r="A22" s="51"/>
      <c r="B22" s="18" t="s">
        <v>23</v>
      </c>
      <c r="C22" s="19">
        <v>93750348.700000003</v>
      </c>
      <c r="D22" s="20">
        <v>33817063.690000117</v>
      </c>
      <c r="E22" s="21">
        <f t="shared" ref="E22:E31" si="6">C22+D22</f>
        <v>127567412.39000012</v>
      </c>
      <c r="F22" s="19">
        <v>32936698.64999998</v>
      </c>
      <c r="G22" s="20">
        <v>15757970.200000005</v>
      </c>
      <c r="H22" s="22">
        <f t="shared" ref="H22:H31" si="7">E22-F22</f>
        <v>94630713.740000144</v>
      </c>
    </row>
    <row r="23" spans="1:8" s="4" customFormat="1" x14ac:dyDescent="0.25">
      <c r="A23" s="51"/>
      <c r="B23" s="18" t="s">
        <v>24</v>
      </c>
      <c r="C23" s="23"/>
      <c r="D23" s="23">
        <v>0</v>
      </c>
      <c r="E23" s="23">
        <f t="shared" si="6"/>
        <v>0</v>
      </c>
      <c r="F23" s="23"/>
      <c r="G23" s="23"/>
      <c r="H23" s="24">
        <f t="shared" si="7"/>
        <v>0</v>
      </c>
    </row>
    <row r="24" spans="1:8" s="4" customFormat="1" x14ac:dyDescent="0.25">
      <c r="A24" s="17"/>
      <c r="B24" s="18" t="s">
        <v>25</v>
      </c>
      <c r="C24" s="19">
        <v>279225950.22000009</v>
      </c>
      <c r="D24" s="20">
        <v>-1483735.090000093</v>
      </c>
      <c r="E24" s="21">
        <f t="shared" si="6"/>
        <v>277742215.13</v>
      </c>
      <c r="F24" s="19">
        <v>32337066.399999987</v>
      </c>
      <c r="G24" s="20">
        <v>6115004.79</v>
      </c>
      <c r="H24" s="22">
        <f t="shared" si="7"/>
        <v>245405148.73000002</v>
      </c>
    </row>
    <row r="25" spans="1:8" s="4" customFormat="1" x14ac:dyDescent="0.25">
      <c r="A25" s="17"/>
      <c r="B25" s="18" t="s">
        <v>26</v>
      </c>
      <c r="C25" s="19">
        <v>159956.01999999999</v>
      </c>
      <c r="D25" s="20">
        <v>-159956.01999999999</v>
      </c>
      <c r="E25" s="21">
        <f t="shared" si="6"/>
        <v>0</v>
      </c>
      <c r="F25" s="19">
        <v>0</v>
      </c>
      <c r="G25" s="20">
        <v>0</v>
      </c>
      <c r="H25" s="22">
        <f t="shared" si="7"/>
        <v>0</v>
      </c>
    </row>
    <row r="26" spans="1:8" s="4" customFormat="1" x14ac:dyDescent="0.25">
      <c r="A26" s="17"/>
      <c r="B26" s="18" t="s">
        <v>27</v>
      </c>
      <c r="C26" s="19">
        <v>9672343.6200000085</v>
      </c>
      <c r="D26" s="20">
        <v>1162934.5599999949</v>
      </c>
      <c r="E26" s="21">
        <f t="shared" si="6"/>
        <v>10835278.180000003</v>
      </c>
      <c r="F26" s="19">
        <v>1693745.4799999997</v>
      </c>
      <c r="G26" s="20">
        <v>197777.85999999993</v>
      </c>
      <c r="H26" s="22">
        <f t="shared" si="7"/>
        <v>9141532.700000003</v>
      </c>
    </row>
    <row r="27" spans="1:8" s="4" customFormat="1" x14ac:dyDescent="0.25">
      <c r="A27" s="17"/>
      <c r="B27" s="18" t="s">
        <v>28</v>
      </c>
      <c r="C27" s="19">
        <v>21439707.649999995</v>
      </c>
      <c r="D27" s="20">
        <v>-119390.81999998167</v>
      </c>
      <c r="E27" s="21">
        <f t="shared" si="6"/>
        <v>21320316.830000013</v>
      </c>
      <c r="F27" s="19">
        <v>2710046.0300000003</v>
      </c>
      <c r="G27" s="20">
        <v>41814.31</v>
      </c>
      <c r="H27" s="22">
        <f t="shared" si="7"/>
        <v>18610270.800000012</v>
      </c>
    </row>
    <row r="28" spans="1:8" s="4" customFormat="1" x14ac:dyDescent="0.25">
      <c r="A28" s="17"/>
      <c r="B28" s="18" t="s">
        <v>29</v>
      </c>
      <c r="C28" s="19">
        <v>140425781.55999997</v>
      </c>
      <c r="D28" s="20">
        <v>3840157.3700000346</v>
      </c>
      <c r="E28" s="21">
        <f t="shared" si="6"/>
        <v>144265938.93000001</v>
      </c>
      <c r="F28" s="19">
        <v>38056880.42999997</v>
      </c>
      <c r="G28" s="20">
        <v>20446003.510000002</v>
      </c>
      <c r="H28" s="22">
        <f t="shared" si="7"/>
        <v>106209058.50000003</v>
      </c>
    </row>
    <row r="29" spans="1:8" s="4" customFormat="1" x14ac:dyDescent="0.25">
      <c r="A29" s="17"/>
      <c r="B29" s="18" t="s">
        <v>30</v>
      </c>
      <c r="C29" s="19">
        <v>2793852.7299999991</v>
      </c>
      <c r="D29" s="20">
        <v>832567.55999999959</v>
      </c>
      <c r="E29" s="21">
        <f t="shared" si="6"/>
        <v>3626420.2899999986</v>
      </c>
      <c r="F29" s="19">
        <v>713067.97</v>
      </c>
      <c r="G29" s="20">
        <v>73329.2</v>
      </c>
      <c r="H29" s="22">
        <f t="shared" si="7"/>
        <v>2913352.3199999984</v>
      </c>
    </row>
    <row r="30" spans="1:8" s="4" customFormat="1" x14ac:dyDescent="0.25">
      <c r="A30" s="17"/>
      <c r="B30" s="18" t="s">
        <v>31</v>
      </c>
      <c r="C30" s="19">
        <v>2442246.4899999998</v>
      </c>
      <c r="D30" s="20">
        <v>-2883.9700000002049</v>
      </c>
      <c r="E30" s="21">
        <f t="shared" si="6"/>
        <v>2439362.5199999996</v>
      </c>
      <c r="F30" s="19">
        <v>0</v>
      </c>
      <c r="G30" s="20">
        <v>0</v>
      </c>
      <c r="H30" s="22">
        <f t="shared" si="7"/>
        <v>2439362.5199999996</v>
      </c>
    </row>
    <row r="31" spans="1:8" s="4" customFormat="1" x14ac:dyDescent="0.25">
      <c r="A31" s="17"/>
      <c r="B31" s="18" t="s">
        <v>32</v>
      </c>
      <c r="C31" s="19">
        <v>48293616.540000044</v>
      </c>
      <c r="D31" s="20">
        <v>8749677.849999994</v>
      </c>
      <c r="E31" s="21">
        <f t="shared" si="6"/>
        <v>57043294.390000038</v>
      </c>
      <c r="F31" s="19">
        <v>20630344.169999998</v>
      </c>
      <c r="G31" s="20">
        <v>922480.8</v>
      </c>
      <c r="H31" s="22">
        <f t="shared" si="7"/>
        <v>36412950.220000044</v>
      </c>
    </row>
    <row r="32" spans="1:8" s="4" customFormat="1" ht="4.5" customHeight="1" x14ac:dyDescent="0.25">
      <c r="A32" s="17"/>
      <c r="B32" s="18"/>
      <c r="C32" s="21"/>
      <c r="D32" s="21"/>
      <c r="E32" s="21"/>
      <c r="F32" s="21"/>
      <c r="G32" s="21"/>
      <c r="H32" s="22"/>
    </row>
    <row r="33" spans="1:8" s="4" customFormat="1" x14ac:dyDescent="0.25">
      <c r="A33" s="48" t="s">
        <v>33</v>
      </c>
      <c r="B33" s="49"/>
      <c r="C33" s="12">
        <f t="shared" ref="C33:H33" si="8">SUM(C34:C43)</f>
        <v>2412979318.3899999</v>
      </c>
      <c r="D33" s="12">
        <f t="shared" si="8"/>
        <v>354322019.23999977</v>
      </c>
      <c r="E33" s="12">
        <f t="shared" si="8"/>
        <v>2767301337.6299992</v>
      </c>
      <c r="F33" s="12">
        <f t="shared" si="8"/>
        <v>887546337.85000062</v>
      </c>
      <c r="G33" s="12">
        <f t="shared" si="8"/>
        <v>647013192.41000032</v>
      </c>
      <c r="H33" s="13">
        <f t="shared" si="8"/>
        <v>1879754999.779999</v>
      </c>
    </row>
    <row r="34" spans="1:8" s="4" customFormat="1" x14ac:dyDescent="0.25">
      <c r="A34" s="17"/>
      <c r="B34" s="18" t="s">
        <v>34</v>
      </c>
      <c r="C34" s="19">
        <v>265346949.20999986</v>
      </c>
      <c r="D34" s="20">
        <v>560990.3900000155</v>
      </c>
      <c r="E34" s="21">
        <f t="shared" ref="E34:E43" si="9">C34+D34</f>
        <v>265907939.59999987</v>
      </c>
      <c r="F34" s="19">
        <v>30457711.809999999</v>
      </c>
      <c r="G34" s="20">
        <v>24922619.09</v>
      </c>
      <c r="H34" s="22">
        <f t="shared" ref="H34:H43" si="10">E34-F34</f>
        <v>235450227.78999987</v>
      </c>
    </row>
    <row r="35" spans="1:8" s="4" customFormat="1" x14ac:dyDescent="0.25">
      <c r="A35" s="17"/>
      <c r="B35" s="18" t="s">
        <v>35</v>
      </c>
      <c r="C35" s="19">
        <v>144009066.85000005</v>
      </c>
      <c r="D35" s="20">
        <v>103848653.61999992</v>
      </c>
      <c r="E35" s="21">
        <f t="shared" si="9"/>
        <v>247857720.46999997</v>
      </c>
      <c r="F35" s="19">
        <v>111823389.09999999</v>
      </c>
      <c r="G35" s="20">
        <v>84406147.359999999</v>
      </c>
      <c r="H35" s="22">
        <f t="shared" si="10"/>
        <v>136034331.36999997</v>
      </c>
    </row>
    <row r="36" spans="1:8" s="4" customFormat="1" x14ac:dyDescent="0.25">
      <c r="A36" s="17"/>
      <c r="B36" s="18" t="s">
        <v>36</v>
      </c>
      <c r="C36" s="19">
        <v>257539835.08999985</v>
      </c>
      <c r="D36" s="20">
        <v>-42142271.379999876</v>
      </c>
      <c r="E36" s="21">
        <f t="shared" si="9"/>
        <v>215397563.70999998</v>
      </c>
      <c r="F36" s="19">
        <v>71676291.020000011</v>
      </c>
      <c r="G36" s="20">
        <v>62542404.850000009</v>
      </c>
      <c r="H36" s="22">
        <f t="shared" si="10"/>
        <v>143721272.68999997</v>
      </c>
    </row>
    <row r="37" spans="1:8" s="4" customFormat="1" x14ac:dyDescent="0.25">
      <c r="A37" s="17"/>
      <c r="B37" s="18" t="s">
        <v>37</v>
      </c>
      <c r="C37" s="19">
        <v>337061560.44999987</v>
      </c>
      <c r="D37" s="20">
        <v>-5153032.2099999785</v>
      </c>
      <c r="E37" s="21">
        <f t="shared" si="9"/>
        <v>331908528.23999989</v>
      </c>
      <c r="F37" s="19">
        <v>69139082.230000004</v>
      </c>
      <c r="G37" s="20">
        <v>55625182.629999988</v>
      </c>
      <c r="H37" s="22">
        <f t="shared" si="10"/>
        <v>262769446.00999987</v>
      </c>
    </row>
    <row r="38" spans="1:8" s="4" customFormat="1" x14ac:dyDescent="0.25">
      <c r="A38" s="51"/>
      <c r="B38" s="18" t="s">
        <v>38</v>
      </c>
      <c r="C38" s="19">
        <v>180111089.26000002</v>
      </c>
      <c r="D38" s="20">
        <v>-10242104.560000062</v>
      </c>
      <c r="E38" s="21">
        <f t="shared" si="9"/>
        <v>169868984.69999996</v>
      </c>
      <c r="F38" s="19">
        <v>21547836.960000001</v>
      </c>
      <c r="G38" s="20">
        <v>8050001.9000000004</v>
      </c>
      <c r="H38" s="22">
        <f t="shared" si="10"/>
        <v>148321147.73999995</v>
      </c>
    </row>
    <row r="39" spans="1:8" s="4" customFormat="1" x14ac:dyDescent="0.25">
      <c r="A39" s="51"/>
      <c r="B39" s="18" t="s">
        <v>39</v>
      </c>
      <c r="C39" s="23"/>
      <c r="D39" s="23">
        <v>0</v>
      </c>
      <c r="E39" s="23">
        <f t="shared" si="9"/>
        <v>0</v>
      </c>
      <c r="F39" s="23"/>
      <c r="G39" s="23"/>
      <c r="H39" s="24">
        <f t="shared" si="10"/>
        <v>0</v>
      </c>
    </row>
    <row r="40" spans="1:8" s="4" customFormat="1" x14ac:dyDescent="0.25">
      <c r="A40" s="17"/>
      <c r="B40" s="18" t="s">
        <v>40</v>
      </c>
      <c r="C40" s="19">
        <v>8069241.3899999997</v>
      </c>
      <c r="D40" s="20">
        <v>302480396.31000006</v>
      </c>
      <c r="E40" s="21">
        <f t="shared" si="9"/>
        <v>310549637.70000005</v>
      </c>
      <c r="F40" s="19">
        <v>221621802.62</v>
      </c>
      <c r="G40" s="20">
        <v>175476643.84999999</v>
      </c>
      <c r="H40" s="22">
        <f t="shared" si="10"/>
        <v>88927835.080000043</v>
      </c>
    </row>
    <row r="41" spans="1:8" s="4" customFormat="1" x14ac:dyDescent="0.25">
      <c r="A41" s="17"/>
      <c r="B41" s="18" t="s">
        <v>41</v>
      </c>
      <c r="C41" s="19">
        <v>428991474.81000006</v>
      </c>
      <c r="D41" s="20">
        <v>3043152.5100001097</v>
      </c>
      <c r="E41" s="21">
        <f t="shared" si="9"/>
        <v>432034627.32000017</v>
      </c>
      <c r="F41" s="19">
        <v>157974194.09999993</v>
      </c>
      <c r="G41" s="20">
        <v>88008046.430000037</v>
      </c>
      <c r="H41" s="22">
        <f t="shared" si="10"/>
        <v>274060433.22000027</v>
      </c>
    </row>
    <row r="42" spans="1:8" s="4" customFormat="1" x14ac:dyDescent="0.25">
      <c r="A42" s="17"/>
      <c r="B42" s="18" t="s">
        <v>42</v>
      </c>
      <c r="C42" s="19">
        <v>38508255.909999989</v>
      </c>
      <c r="D42" s="20">
        <v>628970.98000001162</v>
      </c>
      <c r="E42" s="21">
        <f t="shared" si="9"/>
        <v>39137226.890000001</v>
      </c>
      <c r="F42" s="19">
        <v>6005669.2400000021</v>
      </c>
      <c r="G42" s="20">
        <v>3380275.7900000005</v>
      </c>
      <c r="H42" s="22">
        <f t="shared" si="10"/>
        <v>33131557.649999999</v>
      </c>
    </row>
    <row r="43" spans="1:8" s="4" customFormat="1" x14ac:dyDescent="0.25">
      <c r="A43" s="17"/>
      <c r="B43" s="18" t="s">
        <v>43</v>
      </c>
      <c r="C43" s="19">
        <v>753341845.41999996</v>
      </c>
      <c r="D43" s="20">
        <v>1297263.5799995661</v>
      </c>
      <c r="E43" s="21">
        <f t="shared" si="9"/>
        <v>754639108.99999952</v>
      </c>
      <c r="F43" s="19">
        <v>197300360.7700007</v>
      </c>
      <c r="G43" s="20">
        <v>144601870.51000023</v>
      </c>
      <c r="H43" s="22">
        <f t="shared" si="10"/>
        <v>557338748.22999883</v>
      </c>
    </row>
    <row r="44" spans="1:8" s="4" customFormat="1" ht="4.5" customHeight="1" x14ac:dyDescent="0.25">
      <c r="A44" s="17"/>
      <c r="B44" s="18"/>
      <c r="C44" s="21"/>
      <c r="D44" s="21"/>
      <c r="E44" s="21"/>
      <c r="F44" s="21"/>
      <c r="G44" s="21"/>
      <c r="H44" s="22"/>
    </row>
    <row r="45" spans="1:8" s="4" customFormat="1" x14ac:dyDescent="0.25">
      <c r="A45" s="48" t="s">
        <v>44</v>
      </c>
      <c r="B45" s="49"/>
      <c r="C45" s="12">
        <f t="shared" ref="C45:H45" si="11">SUM(C46:C54)</f>
        <v>11574595065.630003</v>
      </c>
      <c r="D45" s="12">
        <f t="shared" si="11"/>
        <v>587832835.66001105</v>
      </c>
      <c r="E45" s="12">
        <f t="shared" si="11"/>
        <v>12162427901.290012</v>
      </c>
      <c r="F45" s="12">
        <f t="shared" si="11"/>
        <v>3443083755.7499995</v>
      </c>
      <c r="G45" s="12">
        <f t="shared" si="11"/>
        <v>3264322344.1199994</v>
      </c>
      <c r="H45" s="13">
        <f t="shared" si="11"/>
        <v>8719344145.5400124</v>
      </c>
    </row>
    <row r="46" spans="1:8" s="4" customFormat="1" x14ac:dyDescent="0.25">
      <c r="A46" s="17"/>
      <c r="B46" s="18" t="s">
        <v>45</v>
      </c>
      <c r="C46" s="19">
        <v>9778032142.0300026</v>
      </c>
      <c r="D46" s="20">
        <v>301289803.54001045</v>
      </c>
      <c r="E46" s="21">
        <f t="shared" ref="E46:E54" si="12">C46+D46</f>
        <v>10079321945.570013</v>
      </c>
      <c r="F46" s="19">
        <v>2783380832.1900001</v>
      </c>
      <c r="G46" s="20">
        <v>2737707355.4399996</v>
      </c>
      <c r="H46" s="22">
        <f t="shared" ref="H46:H54" si="13">E46-F46</f>
        <v>7295941113.3800125</v>
      </c>
    </row>
    <row r="47" spans="1:8" s="4" customFormat="1" x14ac:dyDescent="0.25">
      <c r="A47" s="17"/>
      <c r="B47" s="18" t="s">
        <v>46</v>
      </c>
      <c r="C47" s="19"/>
      <c r="D47" s="20">
        <v>0</v>
      </c>
      <c r="E47" s="21">
        <f t="shared" si="12"/>
        <v>0</v>
      </c>
      <c r="F47" s="19"/>
      <c r="G47" s="20"/>
      <c r="H47" s="22">
        <f t="shared" si="13"/>
        <v>0</v>
      </c>
    </row>
    <row r="48" spans="1:8" s="4" customFormat="1" x14ac:dyDescent="0.25">
      <c r="A48" s="17"/>
      <c r="B48" s="18" t="s">
        <v>47</v>
      </c>
      <c r="C48" s="19">
        <v>296402719.54000002</v>
      </c>
      <c r="D48" s="20">
        <v>21835532.209999979</v>
      </c>
      <c r="E48" s="21">
        <f t="shared" si="12"/>
        <v>318238251.75</v>
      </c>
      <c r="F48" s="19">
        <v>58668175.43</v>
      </c>
      <c r="G48" s="20">
        <v>51562458.370000005</v>
      </c>
      <c r="H48" s="22">
        <f t="shared" si="13"/>
        <v>259570076.31999999</v>
      </c>
    </row>
    <row r="49" spans="1:8" s="4" customFormat="1" x14ac:dyDescent="0.25">
      <c r="A49" s="17"/>
      <c r="B49" s="18" t="s">
        <v>48</v>
      </c>
      <c r="C49" s="19">
        <v>1424463804.0599999</v>
      </c>
      <c r="D49" s="20">
        <v>222996138.44000053</v>
      </c>
      <c r="E49" s="21">
        <f t="shared" si="12"/>
        <v>1647459942.5000005</v>
      </c>
      <c r="F49" s="19">
        <v>535553105.16000003</v>
      </c>
      <c r="G49" s="20">
        <v>469349648.66999996</v>
      </c>
      <c r="H49" s="22">
        <f t="shared" si="13"/>
        <v>1111906837.3400004</v>
      </c>
    </row>
    <row r="50" spans="1:8" s="4" customFormat="1" x14ac:dyDescent="0.25">
      <c r="A50" s="17"/>
      <c r="B50" s="18" t="s">
        <v>49</v>
      </c>
      <c r="C50" s="19">
        <v>75696400</v>
      </c>
      <c r="D50" s="20">
        <v>41711361.469999999</v>
      </c>
      <c r="E50" s="21">
        <f t="shared" si="12"/>
        <v>117407761.47</v>
      </c>
      <c r="F50" s="19">
        <v>65481642.969999999</v>
      </c>
      <c r="G50" s="20">
        <v>5702881.6400000006</v>
      </c>
      <c r="H50" s="22">
        <f t="shared" si="13"/>
        <v>51926118.5</v>
      </c>
    </row>
    <row r="51" spans="1:8" s="26" customFormat="1" x14ac:dyDescent="0.25">
      <c r="A51" s="17"/>
      <c r="B51" s="18" t="s">
        <v>50</v>
      </c>
      <c r="C51" s="19"/>
      <c r="D51" s="25">
        <v>0</v>
      </c>
      <c r="E51" s="21">
        <f t="shared" si="12"/>
        <v>0</v>
      </c>
      <c r="F51" s="19"/>
      <c r="G51" s="25"/>
      <c r="H51" s="22">
        <f t="shared" si="13"/>
        <v>0</v>
      </c>
    </row>
    <row r="52" spans="1:8" s="4" customFormat="1" x14ac:dyDescent="0.25">
      <c r="A52" s="17"/>
      <c r="B52" s="18" t="s">
        <v>51</v>
      </c>
      <c r="C52" s="19"/>
      <c r="D52" s="25">
        <v>0</v>
      </c>
      <c r="E52" s="21">
        <f t="shared" si="12"/>
        <v>0</v>
      </c>
      <c r="F52" s="19"/>
      <c r="G52" s="25"/>
      <c r="H52" s="22">
        <f t="shared" si="13"/>
        <v>0</v>
      </c>
    </row>
    <row r="53" spans="1:8" s="4" customFormat="1" x14ac:dyDescent="0.25">
      <c r="A53" s="17"/>
      <c r="B53" s="18" t="s">
        <v>52</v>
      </c>
      <c r="C53" s="19"/>
      <c r="D53" s="20">
        <v>0</v>
      </c>
      <c r="E53" s="21">
        <f t="shared" si="12"/>
        <v>0</v>
      </c>
      <c r="F53" s="19"/>
      <c r="G53" s="20"/>
      <c r="H53" s="22">
        <f t="shared" si="13"/>
        <v>0</v>
      </c>
    </row>
    <row r="54" spans="1:8" s="4" customFormat="1" x14ac:dyDescent="0.25">
      <c r="A54" s="27"/>
      <c r="B54" s="28" t="s">
        <v>53</v>
      </c>
      <c r="C54" s="29"/>
      <c r="D54" s="30">
        <v>0</v>
      </c>
      <c r="E54" s="31">
        <f t="shared" si="12"/>
        <v>0</v>
      </c>
      <c r="F54" s="29"/>
      <c r="G54" s="30"/>
      <c r="H54" s="32">
        <f t="shared" si="13"/>
        <v>0</v>
      </c>
    </row>
    <row r="55" spans="1:8" s="4" customFormat="1" x14ac:dyDescent="0.25">
      <c r="A55" s="48" t="s">
        <v>54</v>
      </c>
      <c r="B55" s="49"/>
      <c r="C55" s="12">
        <f t="shared" ref="C55:H55" si="14">SUM(C56:C64)</f>
        <v>1515843.48</v>
      </c>
      <c r="D55" s="12">
        <f t="shared" si="14"/>
        <v>129214211.62000002</v>
      </c>
      <c r="E55" s="12">
        <f t="shared" si="14"/>
        <v>130730055.10000001</v>
      </c>
      <c r="F55" s="12">
        <f t="shared" si="14"/>
        <v>3772849.15</v>
      </c>
      <c r="G55" s="12">
        <f t="shared" si="14"/>
        <v>3743089.19</v>
      </c>
      <c r="H55" s="13">
        <f t="shared" si="14"/>
        <v>126957205.95</v>
      </c>
    </row>
    <row r="56" spans="1:8" s="4" customFormat="1" x14ac:dyDescent="0.25">
      <c r="A56" s="17"/>
      <c r="B56" s="18" t="s">
        <v>55</v>
      </c>
      <c r="C56" s="19">
        <v>342122.88</v>
      </c>
      <c r="D56" s="20">
        <v>61585099.760000005</v>
      </c>
      <c r="E56" s="21">
        <f t="shared" ref="E56:E64" si="15">C56+D56</f>
        <v>61927222.640000008</v>
      </c>
      <c r="F56" s="19">
        <v>954731.88</v>
      </c>
      <c r="G56" s="20">
        <v>937332.88</v>
      </c>
      <c r="H56" s="22">
        <f t="shared" ref="H56:H64" si="16">E56-F56</f>
        <v>60972490.760000005</v>
      </c>
    </row>
    <row r="57" spans="1:8" s="4" customFormat="1" x14ac:dyDescent="0.25">
      <c r="A57" s="17"/>
      <c r="B57" s="18" t="s">
        <v>56</v>
      </c>
      <c r="C57" s="19">
        <v>0</v>
      </c>
      <c r="D57" s="20">
        <v>4971158.540000001</v>
      </c>
      <c r="E57" s="21">
        <f t="shared" si="15"/>
        <v>4971158.540000001</v>
      </c>
      <c r="F57" s="19">
        <v>2612890.31</v>
      </c>
      <c r="G57" s="20">
        <v>2612890.31</v>
      </c>
      <c r="H57" s="22">
        <f t="shared" si="16"/>
        <v>2358268.2300000009</v>
      </c>
    </row>
    <row r="58" spans="1:8" s="4" customFormat="1" x14ac:dyDescent="0.25">
      <c r="A58" s="17"/>
      <c r="B58" s="18" t="s">
        <v>57</v>
      </c>
      <c r="C58" s="19">
        <v>0</v>
      </c>
      <c r="D58" s="20">
        <v>3666473.8</v>
      </c>
      <c r="E58" s="21">
        <f t="shared" si="15"/>
        <v>3666473.8</v>
      </c>
      <c r="F58" s="19">
        <v>0</v>
      </c>
      <c r="G58" s="20">
        <v>0</v>
      </c>
      <c r="H58" s="22">
        <f t="shared" si="16"/>
        <v>3666473.8</v>
      </c>
    </row>
    <row r="59" spans="1:8" s="4" customFormat="1" x14ac:dyDescent="0.25">
      <c r="A59" s="17"/>
      <c r="B59" s="18" t="s">
        <v>58</v>
      </c>
      <c r="C59" s="19">
        <v>0</v>
      </c>
      <c r="D59" s="20">
        <v>148566</v>
      </c>
      <c r="E59" s="21">
        <f t="shared" si="15"/>
        <v>148566</v>
      </c>
      <c r="F59" s="19">
        <v>148566</v>
      </c>
      <c r="G59" s="20">
        <v>148566</v>
      </c>
      <c r="H59" s="22">
        <f t="shared" si="16"/>
        <v>0</v>
      </c>
    </row>
    <row r="60" spans="1:8" s="4" customFormat="1" x14ac:dyDescent="0.25">
      <c r="A60" s="17"/>
      <c r="B60" s="18" t="s">
        <v>59</v>
      </c>
      <c r="C60" s="19">
        <v>0</v>
      </c>
      <c r="D60" s="20">
        <v>15728.15</v>
      </c>
      <c r="E60" s="21">
        <f t="shared" si="15"/>
        <v>15728.15</v>
      </c>
      <c r="F60" s="19">
        <v>0</v>
      </c>
      <c r="G60" s="20">
        <v>0</v>
      </c>
      <c r="H60" s="22">
        <f t="shared" si="16"/>
        <v>15728.15</v>
      </c>
    </row>
    <row r="61" spans="1:8" s="4" customFormat="1" x14ac:dyDescent="0.25">
      <c r="A61" s="17"/>
      <c r="B61" s="18" t="s">
        <v>60</v>
      </c>
      <c r="C61" s="19">
        <v>1173720.6000000001</v>
      </c>
      <c r="D61" s="20">
        <v>29087185.370000001</v>
      </c>
      <c r="E61" s="21">
        <f t="shared" si="15"/>
        <v>30260905.970000003</v>
      </c>
      <c r="F61" s="19">
        <v>56660.959999999999</v>
      </c>
      <c r="G61" s="20">
        <v>44300</v>
      </c>
      <c r="H61" s="22">
        <f t="shared" si="16"/>
        <v>30204245.010000002</v>
      </c>
    </row>
    <row r="62" spans="1:8" s="4" customFormat="1" x14ac:dyDescent="0.25">
      <c r="A62" s="17"/>
      <c r="B62" s="18" t="s">
        <v>61</v>
      </c>
      <c r="C62" s="19"/>
      <c r="D62" s="20">
        <v>0</v>
      </c>
      <c r="E62" s="21">
        <f t="shared" si="15"/>
        <v>0</v>
      </c>
      <c r="F62" s="19"/>
      <c r="G62" s="20"/>
      <c r="H62" s="22">
        <f t="shared" si="16"/>
        <v>0</v>
      </c>
    </row>
    <row r="63" spans="1:8" s="4" customFormat="1" x14ac:dyDescent="0.25">
      <c r="A63" s="17"/>
      <c r="B63" s="18" t="s">
        <v>62</v>
      </c>
      <c r="C63" s="19">
        <v>0</v>
      </c>
      <c r="D63" s="20">
        <v>29740000</v>
      </c>
      <c r="E63" s="21">
        <f t="shared" si="15"/>
        <v>29740000</v>
      </c>
      <c r="F63" s="19">
        <v>0</v>
      </c>
      <c r="G63" s="20">
        <v>0</v>
      </c>
      <c r="H63" s="22">
        <f t="shared" si="16"/>
        <v>29740000</v>
      </c>
    </row>
    <row r="64" spans="1:8" s="4" customFormat="1" x14ac:dyDescent="0.25">
      <c r="A64" s="17"/>
      <c r="B64" s="18" t="s">
        <v>63</v>
      </c>
      <c r="C64" s="19"/>
      <c r="D64" s="20">
        <v>0</v>
      </c>
      <c r="E64" s="21">
        <f t="shared" si="15"/>
        <v>0</v>
      </c>
      <c r="F64" s="19"/>
      <c r="G64" s="20"/>
      <c r="H64" s="22">
        <f t="shared" si="16"/>
        <v>0</v>
      </c>
    </row>
    <row r="65" spans="1:8" s="4" customFormat="1" ht="5.25" customHeight="1" x14ac:dyDescent="0.25">
      <c r="A65" s="17"/>
      <c r="B65" s="18"/>
      <c r="C65" s="21"/>
      <c r="D65" s="21"/>
      <c r="E65" s="21"/>
      <c r="F65" s="21"/>
      <c r="G65" s="21"/>
      <c r="H65" s="22"/>
    </row>
    <row r="66" spans="1:8" s="4" customFormat="1" x14ac:dyDescent="0.25">
      <c r="A66" s="48" t="s">
        <v>64</v>
      </c>
      <c r="B66" s="49"/>
      <c r="C66" s="12">
        <f t="shared" ref="C66:H66" si="17">SUM(C67:C69)</f>
        <v>698140242.08000004</v>
      </c>
      <c r="D66" s="12">
        <f t="shared" si="17"/>
        <v>1598569757.5200002</v>
      </c>
      <c r="E66" s="12">
        <f t="shared" si="17"/>
        <v>2296709999.6000004</v>
      </c>
      <c r="F66" s="12">
        <f t="shared" si="17"/>
        <v>139360147.69000003</v>
      </c>
      <c r="G66" s="12">
        <f t="shared" si="17"/>
        <v>134206774.61</v>
      </c>
      <c r="H66" s="13">
        <f t="shared" si="17"/>
        <v>2157349851.9100003</v>
      </c>
    </row>
    <row r="67" spans="1:8" s="4" customFormat="1" x14ac:dyDescent="0.25">
      <c r="A67" s="17"/>
      <c r="B67" s="18" t="s">
        <v>65</v>
      </c>
      <c r="C67" s="19">
        <v>0</v>
      </c>
      <c r="D67" s="20">
        <v>751358744.25999999</v>
      </c>
      <c r="E67" s="21">
        <f t="shared" ref="E67:E69" si="18">C67+D67</f>
        <v>751358744.25999999</v>
      </c>
      <c r="F67" s="19">
        <v>39675508.68</v>
      </c>
      <c r="G67" s="20">
        <v>38452763.549999997</v>
      </c>
      <c r="H67" s="22">
        <f t="shared" ref="H67:H69" si="19">E67-F67</f>
        <v>711683235.58000004</v>
      </c>
    </row>
    <row r="68" spans="1:8" s="4" customFormat="1" x14ac:dyDescent="0.25">
      <c r="A68" s="17"/>
      <c r="B68" s="18" t="s">
        <v>66</v>
      </c>
      <c r="C68" s="19">
        <v>698140242.08000004</v>
      </c>
      <c r="D68" s="20">
        <v>802983008.50000012</v>
      </c>
      <c r="E68" s="21">
        <f t="shared" si="18"/>
        <v>1501123250.5800002</v>
      </c>
      <c r="F68" s="19">
        <v>98140098.670000017</v>
      </c>
      <c r="G68" s="20">
        <v>94454382.719999999</v>
      </c>
      <c r="H68" s="22">
        <f t="shared" si="19"/>
        <v>1402983151.9100001</v>
      </c>
    </row>
    <row r="69" spans="1:8" s="4" customFormat="1" x14ac:dyDescent="0.25">
      <c r="A69" s="17"/>
      <c r="B69" s="18" t="s">
        <v>67</v>
      </c>
      <c r="C69" s="19">
        <v>0</v>
      </c>
      <c r="D69" s="25">
        <v>44228004.760000005</v>
      </c>
      <c r="E69" s="21">
        <f t="shared" si="18"/>
        <v>44228004.760000005</v>
      </c>
      <c r="F69" s="19">
        <v>1544540.34</v>
      </c>
      <c r="G69" s="33">
        <v>1299628.3400000001</v>
      </c>
      <c r="H69" s="22">
        <f t="shared" si="19"/>
        <v>42683464.420000002</v>
      </c>
    </row>
    <row r="70" spans="1:8" s="26" customFormat="1" ht="4.5" customHeight="1" x14ac:dyDescent="0.25">
      <c r="A70" s="17"/>
      <c r="B70" s="18"/>
      <c r="C70" s="21"/>
      <c r="D70" s="21"/>
      <c r="E70" s="21"/>
      <c r="F70" s="21"/>
      <c r="G70" s="21"/>
      <c r="H70" s="34"/>
    </row>
    <row r="71" spans="1:8" s="4" customFormat="1" x14ac:dyDescent="0.25">
      <c r="A71" s="48" t="s">
        <v>68</v>
      </c>
      <c r="B71" s="49"/>
      <c r="C71" s="12">
        <f t="shared" ref="C71:H71" si="20">SUM(C72+C73+C74+C75+C76+C78+C79)</f>
        <v>56236916.140000001</v>
      </c>
      <c r="D71" s="12">
        <f t="shared" si="20"/>
        <v>60932493.860000007</v>
      </c>
      <c r="E71" s="12">
        <f t="shared" si="20"/>
        <v>117169410</v>
      </c>
      <c r="F71" s="12">
        <f t="shared" si="20"/>
        <v>22247095.039999999</v>
      </c>
      <c r="G71" s="12">
        <f t="shared" si="20"/>
        <v>20749294.949999999</v>
      </c>
      <c r="H71" s="12">
        <f t="shared" si="20"/>
        <v>94922314.960000008</v>
      </c>
    </row>
    <row r="72" spans="1:8" s="4" customFormat="1" x14ac:dyDescent="0.25">
      <c r="A72" s="17"/>
      <c r="B72" s="18" t="s">
        <v>69</v>
      </c>
      <c r="C72" s="19"/>
      <c r="D72" s="19">
        <v>0</v>
      </c>
      <c r="E72" s="21">
        <f t="shared" ref="E72:E79" si="21">C72+D72</f>
        <v>0</v>
      </c>
      <c r="F72" s="19"/>
      <c r="G72" s="19"/>
      <c r="H72" s="22">
        <f t="shared" ref="H72:H79" si="22">E72-F72</f>
        <v>0</v>
      </c>
    </row>
    <row r="73" spans="1:8" s="4" customFormat="1" x14ac:dyDescent="0.25">
      <c r="A73" s="17"/>
      <c r="B73" s="18" t="s">
        <v>70</v>
      </c>
      <c r="C73" s="19">
        <v>51993155.950000003</v>
      </c>
      <c r="D73" s="20">
        <v>0</v>
      </c>
      <c r="E73" s="21">
        <f t="shared" si="21"/>
        <v>51993155.950000003</v>
      </c>
      <c r="F73" s="35">
        <v>10551391.91</v>
      </c>
      <c r="G73" s="20">
        <v>9053591.8200000003</v>
      </c>
      <c r="H73" s="22">
        <f t="shared" si="22"/>
        <v>41441764.040000007</v>
      </c>
    </row>
    <row r="74" spans="1:8" s="4" customFormat="1" x14ac:dyDescent="0.25">
      <c r="A74" s="17"/>
      <c r="B74" s="18" t="s">
        <v>71</v>
      </c>
      <c r="C74" s="19"/>
      <c r="D74" s="19">
        <v>0</v>
      </c>
      <c r="E74" s="21">
        <f t="shared" si="21"/>
        <v>0</v>
      </c>
      <c r="F74" s="19"/>
      <c r="G74" s="19"/>
      <c r="H74" s="22">
        <f t="shared" si="22"/>
        <v>0</v>
      </c>
    </row>
    <row r="75" spans="1:8" s="4" customFormat="1" x14ac:dyDescent="0.25">
      <c r="A75" s="17"/>
      <c r="B75" s="18" t="s">
        <v>72</v>
      </c>
      <c r="C75" s="19"/>
      <c r="D75" s="19">
        <v>0</v>
      </c>
      <c r="E75" s="21">
        <f t="shared" si="21"/>
        <v>0</v>
      </c>
      <c r="F75" s="19"/>
      <c r="G75" s="19"/>
      <c r="H75" s="22">
        <f t="shared" si="22"/>
        <v>0</v>
      </c>
    </row>
    <row r="76" spans="1:8" s="4" customFormat="1" x14ac:dyDescent="0.25">
      <c r="A76" s="17"/>
      <c r="B76" s="18" t="s">
        <v>73</v>
      </c>
      <c r="C76" s="19">
        <v>4243760.1900000004</v>
      </c>
      <c r="D76" s="19">
        <v>60932493.860000007</v>
      </c>
      <c r="E76" s="21">
        <f t="shared" si="21"/>
        <v>65176254.050000004</v>
      </c>
      <c r="F76" s="19">
        <v>11695703.129999999</v>
      </c>
      <c r="G76" s="19">
        <v>11695703.129999999</v>
      </c>
      <c r="H76" s="22">
        <f t="shared" si="22"/>
        <v>53480550.920000002</v>
      </c>
    </row>
    <row r="77" spans="1:8" s="4" customFormat="1" x14ac:dyDescent="0.25">
      <c r="A77" s="17"/>
      <c r="B77" s="18" t="s">
        <v>74</v>
      </c>
      <c r="C77" s="19"/>
      <c r="D77" s="19">
        <v>0</v>
      </c>
      <c r="E77" s="21">
        <f t="shared" si="21"/>
        <v>0</v>
      </c>
      <c r="F77" s="19"/>
      <c r="G77" s="19"/>
      <c r="H77" s="22">
        <f t="shared" si="22"/>
        <v>0</v>
      </c>
    </row>
    <row r="78" spans="1:8" s="4" customFormat="1" x14ac:dyDescent="0.25">
      <c r="A78" s="17"/>
      <c r="B78" s="18" t="s">
        <v>75</v>
      </c>
      <c r="C78" s="19"/>
      <c r="D78" s="19">
        <v>0</v>
      </c>
      <c r="E78" s="21">
        <f t="shared" si="21"/>
        <v>0</v>
      </c>
      <c r="F78" s="19"/>
      <c r="G78" s="19"/>
      <c r="H78" s="22">
        <f t="shared" si="22"/>
        <v>0</v>
      </c>
    </row>
    <row r="79" spans="1:8" s="4" customFormat="1" x14ac:dyDescent="0.25">
      <c r="A79" s="17"/>
      <c r="B79" s="18" t="s">
        <v>76</v>
      </c>
      <c r="C79" s="19"/>
      <c r="D79" s="19">
        <v>0</v>
      </c>
      <c r="E79" s="21">
        <f t="shared" si="21"/>
        <v>0</v>
      </c>
      <c r="F79" s="19"/>
      <c r="G79" s="19"/>
      <c r="H79" s="22">
        <f t="shared" si="22"/>
        <v>0</v>
      </c>
    </row>
    <row r="80" spans="1:8" s="4" customFormat="1" ht="5.25" customHeight="1" x14ac:dyDescent="0.25">
      <c r="A80" s="17"/>
      <c r="B80" s="18"/>
      <c r="C80" s="21"/>
      <c r="D80" s="21"/>
      <c r="E80" s="21"/>
      <c r="F80" s="21"/>
      <c r="G80" s="21"/>
      <c r="H80" s="22"/>
    </row>
    <row r="81" spans="1:14" s="4" customFormat="1" x14ac:dyDescent="0.25">
      <c r="A81" s="48" t="s">
        <v>77</v>
      </c>
      <c r="B81" s="49"/>
      <c r="C81" s="12">
        <f t="shared" ref="C81:H81" si="23">SUM(C82:C84)</f>
        <v>5753435436</v>
      </c>
      <c r="D81" s="12">
        <f t="shared" ref="D81:G81" si="24">SUM(D82:D84)</f>
        <v>13791677.500000954</v>
      </c>
      <c r="E81" s="12">
        <f t="shared" si="24"/>
        <v>5767227113.500001</v>
      </c>
      <c r="F81" s="12">
        <f t="shared" si="24"/>
        <v>1540748257.2700031</v>
      </c>
      <c r="G81" s="12">
        <f t="shared" si="24"/>
        <v>1139693139.7399974</v>
      </c>
      <c r="H81" s="13">
        <f t="shared" si="23"/>
        <v>4226478856.2299976</v>
      </c>
    </row>
    <row r="82" spans="1:14" s="4" customFormat="1" x14ac:dyDescent="0.25">
      <c r="A82" s="17"/>
      <c r="B82" s="18" t="s">
        <v>78</v>
      </c>
      <c r="C82" s="36">
        <v>5753435436</v>
      </c>
      <c r="D82" s="20">
        <v>13791677.500000954</v>
      </c>
      <c r="E82" s="21">
        <f t="shared" ref="E82:E84" si="25">C82+D82</f>
        <v>5767227113.500001</v>
      </c>
      <c r="F82" s="19">
        <v>1540748257.2700031</v>
      </c>
      <c r="G82" s="20">
        <v>1139693139.7399974</v>
      </c>
      <c r="H82" s="22">
        <f t="shared" ref="H82:H84" si="26">E82-F82</f>
        <v>4226478856.2299976</v>
      </c>
    </row>
    <row r="83" spans="1:14" s="4" customFormat="1" x14ac:dyDescent="0.25">
      <c r="A83" s="17"/>
      <c r="B83" s="18" t="s">
        <v>79</v>
      </c>
      <c r="C83" s="19"/>
      <c r="D83" s="19">
        <v>0</v>
      </c>
      <c r="E83" s="21">
        <f t="shared" si="25"/>
        <v>0</v>
      </c>
      <c r="F83" s="19"/>
      <c r="G83" s="19"/>
      <c r="H83" s="22">
        <f t="shared" si="26"/>
        <v>0</v>
      </c>
    </row>
    <row r="84" spans="1:14" s="4" customFormat="1" x14ac:dyDescent="0.25">
      <c r="A84" s="17"/>
      <c r="B84" s="18" t="s">
        <v>80</v>
      </c>
      <c r="C84" s="19"/>
      <c r="D84" s="19">
        <v>0</v>
      </c>
      <c r="E84" s="21">
        <f t="shared" si="25"/>
        <v>0</v>
      </c>
      <c r="F84" s="19"/>
      <c r="G84" s="19"/>
      <c r="H84" s="22">
        <f t="shared" si="26"/>
        <v>0</v>
      </c>
    </row>
    <row r="85" spans="1:14" s="4" customFormat="1" ht="4.5" customHeight="1" x14ac:dyDescent="0.25">
      <c r="A85" s="17"/>
      <c r="B85" s="18"/>
      <c r="C85" s="21"/>
      <c r="D85" s="21"/>
      <c r="E85" s="21"/>
      <c r="F85" s="21"/>
      <c r="G85" s="21"/>
      <c r="H85" s="22"/>
    </row>
    <row r="86" spans="1:14" s="4" customFormat="1" x14ac:dyDescent="0.25">
      <c r="A86" s="48" t="s">
        <v>81</v>
      </c>
      <c r="B86" s="49"/>
      <c r="C86" s="12">
        <f t="shared" ref="C86:H86" si="27">SUM(C87:C93)</f>
        <v>3510283089.8600001</v>
      </c>
      <c r="D86" s="12">
        <f t="shared" si="27"/>
        <v>-140470617.80000141</v>
      </c>
      <c r="E86" s="12">
        <f t="shared" si="27"/>
        <v>3369812472.0599985</v>
      </c>
      <c r="F86" s="12">
        <f t="shared" si="27"/>
        <v>1315437163.2699986</v>
      </c>
      <c r="G86" s="12">
        <f t="shared" si="27"/>
        <v>1086484691.0300002</v>
      </c>
      <c r="H86" s="13">
        <f t="shared" si="27"/>
        <v>2054375308.79</v>
      </c>
    </row>
    <row r="87" spans="1:14" s="4" customFormat="1" x14ac:dyDescent="0.25">
      <c r="A87" s="17"/>
      <c r="B87" s="18" t="s">
        <v>82</v>
      </c>
      <c r="C87" s="19">
        <v>1380163932.1100001</v>
      </c>
      <c r="D87" s="20">
        <v>93133844.610000134</v>
      </c>
      <c r="E87" s="21">
        <f t="shared" ref="E87:E93" si="28">C87+D87</f>
        <v>1473297776.7200003</v>
      </c>
      <c r="F87" s="19">
        <v>349443823.88000005</v>
      </c>
      <c r="G87" s="20">
        <v>349443823.88000005</v>
      </c>
      <c r="H87" s="22">
        <f t="shared" ref="H87:H93" si="29">E87-F87</f>
        <v>1123853952.8400002</v>
      </c>
      <c r="I87" s="37"/>
      <c r="J87" s="37"/>
      <c r="K87" s="37"/>
      <c r="L87" s="37"/>
      <c r="M87" s="37"/>
    </row>
    <row r="88" spans="1:14" s="4" customFormat="1" x14ac:dyDescent="0.25">
      <c r="A88" s="17"/>
      <c r="B88" s="18" t="s">
        <v>83</v>
      </c>
      <c r="C88" s="19">
        <v>1130068384.9099998</v>
      </c>
      <c r="D88" s="20">
        <v>-70417162.790000081</v>
      </c>
      <c r="E88" s="21">
        <f t="shared" si="28"/>
        <v>1059651222.1199998</v>
      </c>
      <c r="F88" s="19">
        <v>164917909.64999998</v>
      </c>
      <c r="G88" s="20">
        <v>164917909.64999998</v>
      </c>
      <c r="H88" s="22">
        <f t="shared" si="29"/>
        <v>894733312.46999979</v>
      </c>
    </row>
    <row r="89" spans="1:14" s="4" customFormat="1" x14ac:dyDescent="0.25">
      <c r="A89" s="17"/>
      <c r="B89" s="18" t="s">
        <v>84</v>
      </c>
      <c r="C89" s="19"/>
      <c r="D89" s="20">
        <v>0</v>
      </c>
      <c r="E89" s="21">
        <f t="shared" si="28"/>
        <v>0</v>
      </c>
      <c r="F89" s="19"/>
      <c r="G89" s="20"/>
      <c r="H89" s="22">
        <f t="shared" si="29"/>
        <v>0</v>
      </c>
    </row>
    <row r="90" spans="1:14" s="4" customFormat="1" x14ac:dyDescent="0.25">
      <c r="A90" s="17"/>
      <c r="B90" s="18" t="s">
        <v>85</v>
      </c>
      <c r="C90" s="19">
        <v>0</v>
      </c>
      <c r="D90" s="20">
        <v>35788043.479999997</v>
      </c>
      <c r="E90" s="21">
        <f t="shared" si="28"/>
        <v>35788043.479999997</v>
      </c>
      <c r="F90" s="19">
        <v>0</v>
      </c>
      <c r="G90" s="20">
        <v>0</v>
      </c>
      <c r="H90" s="22">
        <f t="shared" si="29"/>
        <v>35788043.479999997</v>
      </c>
    </row>
    <row r="91" spans="1:14" s="4" customFormat="1" x14ac:dyDescent="0.25">
      <c r="A91" s="17"/>
      <c r="B91" s="18" t="s">
        <v>86</v>
      </c>
      <c r="C91" s="19">
        <v>0</v>
      </c>
      <c r="D91" s="20">
        <v>80416009.370000005</v>
      </c>
      <c r="E91" s="21">
        <f t="shared" si="28"/>
        <v>80416009.370000005</v>
      </c>
      <c r="F91" s="19">
        <v>80416009.370000005</v>
      </c>
      <c r="G91" s="20">
        <v>80416009.370000005</v>
      </c>
      <c r="H91" s="22">
        <f t="shared" si="29"/>
        <v>0</v>
      </c>
    </row>
    <row r="92" spans="1:14" s="4" customFormat="1" x14ac:dyDescent="0.25">
      <c r="A92" s="17"/>
      <c r="B92" s="18" t="s">
        <v>87</v>
      </c>
      <c r="C92" s="19"/>
      <c r="D92" s="20">
        <v>0</v>
      </c>
      <c r="E92" s="21">
        <f t="shared" si="28"/>
        <v>0</v>
      </c>
      <c r="F92" s="19"/>
      <c r="G92" s="20"/>
      <c r="H92" s="22">
        <f t="shared" si="29"/>
        <v>0</v>
      </c>
    </row>
    <row r="93" spans="1:14" s="26" customFormat="1" x14ac:dyDescent="0.25">
      <c r="A93" s="17"/>
      <c r="B93" s="18" t="s">
        <v>88</v>
      </c>
      <c r="C93" s="19">
        <v>1000050772.84</v>
      </c>
      <c r="D93" s="25">
        <v>-279391352.47000146</v>
      </c>
      <c r="E93" s="21">
        <f t="shared" si="28"/>
        <v>720659420.36999857</v>
      </c>
      <c r="F93" s="19">
        <v>720659420.36999857</v>
      </c>
      <c r="G93" s="25">
        <v>491706948.13000017</v>
      </c>
      <c r="H93" s="22">
        <f t="shared" si="29"/>
        <v>0</v>
      </c>
    </row>
    <row r="94" spans="1:14" s="4" customFormat="1" x14ac:dyDescent="0.25">
      <c r="A94" s="48" t="s">
        <v>89</v>
      </c>
      <c r="B94" s="49"/>
      <c r="C94" s="12">
        <f t="shared" ref="C94:H94" si="30">C96+C104+C116+C128+C139+C150+C155+C165+C170</f>
        <v>28682606531.999996</v>
      </c>
      <c r="D94" s="12">
        <f t="shared" si="30"/>
        <v>4118541826.3600001</v>
      </c>
      <c r="E94" s="12">
        <f t="shared" si="30"/>
        <v>32801148358.360001</v>
      </c>
      <c r="F94" s="12">
        <f t="shared" si="30"/>
        <v>8716571464.6299973</v>
      </c>
      <c r="G94" s="12">
        <f t="shared" si="30"/>
        <v>8659558710.9999981</v>
      </c>
      <c r="H94" s="12">
        <f t="shared" si="30"/>
        <v>24084576893.73</v>
      </c>
    </row>
    <row r="95" spans="1:14" s="4" customFormat="1" ht="4.5" customHeight="1" x14ac:dyDescent="0.25">
      <c r="A95" s="14"/>
      <c r="B95" s="15"/>
      <c r="C95" s="21"/>
      <c r="D95" s="21"/>
      <c r="E95" s="21"/>
      <c r="F95" s="21"/>
      <c r="G95" s="21"/>
      <c r="H95" s="22"/>
    </row>
    <row r="96" spans="1:14" s="4" customFormat="1" x14ac:dyDescent="0.25">
      <c r="A96" s="48" t="s">
        <v>90</v>
      </c>
      <c r="B96" s="49"/>
      <c r="C96" s="12">
        <f t="shared" ref="C96:H96" si="31">SUM(C97:C103)</f>
        <v>15145062951.999998</v>
      </c>
      <c r="D96" s="12">
        <f t="shared" ref="D96:G96" si="32">SUM(D97:D103)</f>
        <v>17010427.60999921</v>
      </c>
      <c r="E96" s="12">
        <f t="shared" si="32"/>
        <v>15162073379.609999</v>
      </c>
      <c r="F96" s="12">
        <f t="shared" si="32"/>
        <v>3968820627.5999994</v>
      </c>
      <c r="G96" s="12">
        <f t="shared" si="32"/>
        <v>3920466254.7599988</v>
      </c>
      <c r="H96" s="13">
        <f t="shared" si="31"/>
        <v>11193252752.01</v>
      </c>
      <c r="I96" s="16"/>
      <c r="J96" s="16"/>
      <c r="K96" s="16"/>
      <c r="L96" s="16"/>
      <c r="M96" s="16"/>
      <c r="N96" s="16"/>
    </row>
    <row r="97" spans="1:8" s="4" customFormat="1" x14ac:dyDescent="0.25">
      <c r="A97" s="17"/>
      <c r="B97" s="18" t="s">
        <v>15</v>
      </c>
      <c r="C97" s="19">
        <v>8158980785.210001</v>
      </c>
      <c r="D97" s="20">
        <v>-124445526.65000057</v>
      </c>
      <c r="E97" s="21">
        <f>C97+D97</f>
        <v>8034535258.5600004</v>
      </c>
      <c r="F97" s="19">
        <v>1842118198.8199997</v>
      </c>
      <c r="G97" s="20">
        <v>1842118198.8199997</v>
      </c>
      <c r="H97" s="22">
        <f t="shared" ref="H97:H103" si="33">E97-F97</f>
        <v>6192417059.7400007</v>
      </c>
    </row>
    <row r="98" spans="1:8" s="4" customFormat="1" x14ac:dyDescent="0.25">
      <c r="A98" s="17"/>
      <c r="B98" s="18" t="s">
        <v>16</v>
      </c>
      <c r="C98" s="19">
        <v>19453523.830000002</v>
      </c>
      <c r="D98" s="20">
        <v>16840859.91</v>
      </c>
      <c r="E98" s="21">
        <f t="shared" ref="E98:E103" si="34">C98+D98</f>
        <v>36294383.740000002</v>
      </c>
      <c r="F98" s="19">
        <v>9942114.8000000007</v>
      </c>
      <c r="G98" s="20">
        <v>8770233.7000000011</v>
      </c>
      <c r="H98" s="22">
        <f t="shared" si="33"/>
        <v>26352268.940000001</v>
      </c>
    </row>
    <row r="99" spans="1:8" s="4" customFormat="1" x14ac:dyDescent="0.25">
      <c r="A99" s="17"/>
      <c r="B99" s="18" t="s">
        <v>17</v>
      </c>
      <c r="C99" s="19">
        <v>2267252770.0999994</v>
      </c>
      <c r="D99" s="25">
        <v>-31033227.840000153</v>
      </c>
      <c r="E99" s="21">
        <f t="shared" si="34"/>
        <v>2236219542.2599993</v>
      </c>
      <c r="F99" s="19">
        <v>1009757567.6199999</v>
      </c>
      <c r="G99" s="25">
        <v>1009757567.6199999</v>
      </c>
      <c r="H99" s="22">
        <f t="shared" si="33"/>
        <v>1226461974.6399994</v>
      </c>
    </row>
    <row r="100" spans="1:8" s="4" customFormat="1" x14ac:dyDescent="0.25">
      <c r="A100" s="27"/>
      <c r="B100" s="28" t="s">
        <v>18</v>
      </c>
      <c r="C100" s="29">
        <v>1336618808.2199998</v>
      </c>
      <c r="D100" s="30">
        <v>55074709.829999924</v>
      </c>
      <c r="E100" s="31">
        <f t="shared" si="34"/>
        <v>1391693518.0499997</v>
      </c>
      <c r="F100" s="29">
        <v>238346730.21000001</v>
      </c>
      <c r="G100" s="30">
        <v>228970044.33000001</v>
      </c>
      <c r="H100" s="32">
        <f t="shared" si="33"/>
        <v>1153346787.8399997</v>
      </c>
    </row>
    <row r="101" spans="1:8" s="4" customFormat="1" x14ac:dyDescent="0.25">
      <c r="A101" s="17"/>
      <c r="B101" s="18" t="s">
        <v>19</v>
      </c>
      <c r="C101" s="19">
        <v>2589995493.2499995</v>
      </c>
      <c r="D101" s="20">
        <v>41876220.670000076</v>
      </c>
      <c r="E101" s="21">
        <f t="shared" si="34"/>
        <v>2631871713.9199996</v>
      </c>
      <c r="F101" s="19">
        <v>653039274.92999995</v>
      </c>
      <c r="G101" s="20">
        <v>615233469.06999993</v>
      </c>
      <c r="H101" s="22">
        <f t="shared" si="33"/>
        <v>1978832438.9899998</v>
      </c>
    </row>
    <row r="102" spans="1:8" s="4" customFormat="1" x14ac:dyDescent="0.25">
      <c r="A102" s="17"/>
      <c r="B102" s="18" t="s">
        <v>20</v>
      </c>
      <c r="C102" s="19"/>
      <c r="D102" s="20">
        <v>0</v>
      </c>
      <c r="E102" s="21">
        <f t="shared" si="34"/>
        <v>0</v>
      </c>
      <c r="F102" s="19"/>
      <c r="G102" s="20"/>
      <c r="H102" s="22">
        <f t="shared" si="33"/>
        <v>0</v>
      </c>
    </row>
    <row r="103" spans="1:8" s="4" customFormat="1" x14ac:dyDescent="0.25">
      <c r="A103" s="17"/>
      <c r="B103" s="18" t="s">
        <v>21</v>
      </c>
      <c r="C103" s="19">
        <v>772761571.38999999</v>
      </c>
      <c r="D103" s="25">
        <v>58697391.689999938</v>
      </c>
      <c r="E103" s="21">
        <f t="shared" si="34"/>
        <v>831458963.07999992</v>
      </c>
      <c r="F103" s="19">
        <v>215616741.21999997</v>
      </c>
      <c r="G103" s="25">
        <v>215616741.21999997</v>
      </c>
      <c r="H103" s="22">
        <f t="shared" si="33"/>
        <v>615842221.8599999</v>
      </c>
    </row>
    <row r="104" spans="1:8" s="26" customFormat="1" x14ac:dyDescent="0.25">
      <c r="A104" s="48" t="s">
        <v>91</v>
      </c>
      <c r="B104" s="49"/>
      <c r="C104" s="12">
        <f t="shared" ref="C104:H104" si="35">SUM(C105:C114)</f>
        <v>100298790.63999999</v>
      </c>
      <c r="D104" s="12">
        <f t="shared" si="35"/>
        <v>139043238.54000002</v>
      </c>
      <c r="E104" s="12">
        <f t="shared" si="35"/>
        <v>239342029.18000004</v>
      </c>
      <c r="F104" s="12">
        <f t="shared" si="35"/>
        <v>107268905.34999999</v>
      </c>
      <c r="G104" s="12">
        <f t="shared" si="35"/>
        <v>107024739.60999998</v>
      </c>
      <c r="H104" s="13">
        <f t="shared" si="35"/>
        <v>132073123.83000001</v>
      </c>
    </row>
    <row r="105" spans="1:8" s="4" customFormat="1" x14ac:dyDescent="0.25">
      <c r="A105" s="51"/>
      <c r="B105" s="18" t="s">
        <v>23</v>
      </c>
      <c r="C105" s="19">
        <v>24651643.5</v>
      </c>
      <c r="D105" s="20">
        <v>43805617.520000011</v>
      </c>
      <c r="E105" s="21">
        <f>C105+D105</f>
        <v>68457261.020000011</v>
      </c>
      <c r="F105" s="19">
        <v>31214163.670000002</v>
      </c>
      <c r="G105" s="20">
        <v>31206065.23</v>
      </c>
      <c r="H105" s="22">
        <f t="shared" ref="H105:H114" si="36">E105-F105</f>
        <v>37243097.350000009</v>
      </c>
    </row>
    <row r="106" spans="1:8" s="4" customFormat="1" x14ac:dyDescent="0.25">
      <c r="A106" s="51"/>
      <c r="B106" s="18" t="s">
        <v>24</v>
      </c>
      <c r="C106" s="23"/>
      <c r="D106" s="23">
        <v>0</v>
      </c>
      <c r="E106" s="23"/>
      <c r="F106" s="23"/>
      <c r="G106" s="23"/>
      <c r="H106" s="24">
        <f t="shared" si="36"/>
        <v>0</v>
      </c>
    </row>
    <row r="107" spans="1:8" s="4" customFormat="1" x14ac:dyDescent="0.25">
      <c r="A107" s="17"/>
      <c r="B107" s="18" t="s">
        <v>25</v>
      </c>
      <c r="C107" s="19">
        <v>32565755</v>
      </c>
      <c r="D107" s="20">
        <v>2577734.1400000006</v>
      </c>
      <c r="E107" s="21">
        <f t="shared" ref="E107:E114" si="37">C107+D107</f>
        <v>35143489.140000001</v>
      </c>
      <c r="F107" s="19">
        <v>2359144.1799999997</v>
      </c>
      <c r="G107" s="20">
        <v>2358964.1799999997</v>
      </c>
      <c r="H107" s="22">
        <f t="shared" si="36"/>
        <v>32784344.960000001</v>
      </c>
    </row>
    <row r="108" spans="1:8" s="4" customFormat="1" x14ac:dyDescent="0.25">
      <c r="A108" s="17"/>
      <c r="B108" s="18" t="s">
        <v>26</v>
      </c>
      <c r="C108" s="19"/>
      <c r="D108" s="20">
        <v>0</v>
      </c>
      <c r="E108" s="21">
        <f t="shared" si="37"/>
        <v>0</v>
      </c>
      <c r="F108" s="19"/>
      <c r="G108" s="20"/>
      <c r="H108" s="22">
        <f t="shared" si="36"/>
        <v>0</v>
      </c>
    </row>
    <row r="109" spans="1:8" s="4" customFormat="1" x14ac:dyDescent="0.25">
      <c r="A109" s="17"/>
      <c r="B109" s="18" t="s">
        <v>27</v>
      </c>
      <c r="C109" s="19">
        <v>1725000</v>
      </c>
      <c r="D109" s="20">
        <v>15675910.969999999</v>
      </c>
      <c r="E109" s="21">
        <f t="shared" si="37"/>
        <v>17400910.969999999</v>
      </c>
      <c r="F109" s="19">
        <v>10119480.539999999</v>
      </c>
      <c r="G109" s="20">
        <v>10119480.539999999</v>
      </c>
      <c r="H109" s="22">
        <f t="shared" si="36"/>
        <v>7281430.4299999997</v>
      </c>
    </row>
    <row r="110" spans="1:8" s="4" customFormat="1" x14ac:dyDescent="0.25">
      <c r="A110" s="17"/>
      <c r="B110" s="18" t="s">
        <v>28</v>
      </c>
      <c r="C110" s="19">
        <v>27700579.82</v>
      </c>
      <c r="D110" s="20">
        <v>9667563.6899999976</v>
      </c>
      <c r="E110" s="21">
        <f t="shared" si="37"/>
        <v>37368143.509999998</v>
      </c>
      <c r="F110" s="19">
        <v>20052107.469999999</v>
      </c>
      <c r="G110" s="20">
        <v>20052107.469999999</v>
      </c>
      <c r="H110" s="22">
        <f t="shared" si="36"/>
        <v>17316036.039999999</v>
      </c>
    </row>
    <row r="111" spans="1:8" s="4" customFormat="1" x14ac:dyDescent="0.25">
      <c r="A111" s="17"/>
      <c r="B111" s="18" t="s">
        <v>29</v>
      </c>
      <c r="C111" s="19">
        <v>3358750</v>
      </c>
      <c r="D111" s="20">
        <v>394472.91000000015</v>
      </c>
      <c r="E111" s="21">
        <f t="shared" si="37"/>
        <v>3753222.91</v>
      </c>
      <c r="F111" s="19">
        <v>1035786.1499999999</v>
      </c>
      <c r="G111" s="20">
        <v>799898.85</v>
      </c>
      <c r="H111" s="22">
        <f t="shared" si="36"/>
        <v>2717436.7600000002</v>
      </c>
    </row>
    <row r="112" spans="1:8" s="4" customFormat="1" x14ac:dyDescent="0.25">
      <c r="A112" s="17"/>
      <c r="B112" s="18" t="s">
        <v>30</v>
      </c>
      <c r="C112" s="19">
        <v>9124602.3200000003</v>
      </c>
      <c r="D112" s="20">
        <v>15623959.100000001</v>
      </c>
      <c r="E112" s="21">
        <f t="shared" si="37"/>
        <v>24748561.420000002</v>
      </c>
      <c r="F112" s="19">
        <v>4344389.42</v>
      </c>
      <c r="G112" s="20">
        <v>4344389.42</v>
      </c>
      <c r="H112" s="22">
        <f t="shared" si="36"/>
        <v>20404172</v>
      </c>
    </row>
    <row r="113" spans="1:8" s="4" customFormat="1" x14ac:dyDescent="0.25">
      <c r="A113" s="17"/>
      <c r="B113" s="18" t="s">
        <v>31</v>
      </c>
      <c r="C113" s="19">
        <v>0</v>
      </c>
      <c r="D113" s="20">
        <v>49479246.380000003</v>
      </c>
      <c r="E113" s="21">
        <f t="shared" si="37"/>
        <v>49479246.380000003</v>
      </c>
      <c r="F113" s="19">
        <v>37095347.079999991</v>
      </c>
      <c r="G113" s="20">
        <v>37095347.079999991</v>
      </c>
      <c r="H113" s="22">
        <f t="shared" si="36"/>
        <v>12383899.300000012</v>
      </c>
    </row>
    <row r="114" spans="1:8" s="4" customFormat="1" x14ac:dyDescent="0.25">
      <c r="A114" s="17"/>
      <c r="B114" s="18" t="s">
        <v>32</v>
      </c>
      <c r="C114" s="19">
        <v>1172460</v>
      </c>
      <c r="D114" s="20">
        <v>1818733.83</v>
      </c>
      <c r="E114" s="21">
        <f t="shared" si="37"/>
        <v>2991193.83</v>
      </c>
      <c r="F114" s="19">
        <v>1048486.84</v>
      </c>
      <c r="G114" s="20">
        <v>1048486.84</v>
      </c>
      <c r="H114" s="22">
        <f t="shared" si="36"/>
        <v>1942706.9900000002</v>
      </c>
    </row>
    <row r="115" spans="1:8" s="4" customFormat="1" ht="4.5" customHeight="1" x14ac:dyDescent="0.25">
      <c r="A115" s="17"/>
      <c r="B115" s="18"/>
      <c r="C115" s="21"/>
      <c r="D115" s="21"/>
      <c r="E115" s="21"/>
      <c r="F115" s="21"/>
      <c r="G115" s="21"/>
      <c r="H115" s="22"/>
    </row>
    <row r="116" spans="1:8" s="4" customFormat="1" x14ac:dyDescent="0.25">
      <c r="A116" s="48" t="s">
        <v>33</v>
      </c>
      <c r="B116" s="49"/>
      <c r="C116" s="12">
        <f t="shared" ref="C116:H116" si="38">SUM(C117:C126)</f>
        <v>501356013.09999996</v>
      </c>
      <c r="D116" s="12">
        <f t="shared" si="38"/>
        <v>447237285.82999992</v>
      </c>
      <c r="E116" s="12">
        <f t="shared" si="38"/>
        <v>948593298.92999995</v>
      </c>
      <c r="F116" s="12">
        <f t="shared" si="38"/>
        <v>314048236.06999999</v>
      </c>
      <c r="G116" s="12">
        <f t="shared" si="38"/>
        <v>313487023.46999997</v>
      </c>
      <c r="H116" s="13">
        <f t="shared" si="38"/>
        <v>634545062.8599999</v>
      </c>
    </row>
    <row r="117" spans="1:8" s="4" customFormat="1" x14ac:dyDescent="0.25">
      <c r="A117" s="17"/>
      <c r="B117" s="18" t="s">
        <v>34</v>
      </c>
      <c r="C117" s="19">
        <v>347840585.12</v>
      </c>
      <c r="D117" s="20">
        <v>83642487.060000002</v>
      </c>
      <c r="E117" s="21">
        <f>C117+D117</f>
        <v>431483072.18000001</v>
      </c>
      <c r="F117" s="19">
        <v>113215807.90000001</v>
      </c>
      <c r="G117" s="20">
        <v>112830091.43000001</v>
      </c>
      <c r="H117" s="22">
        <f t="shared" ref="H117:H126" si="39">E117-F117</f>
        <v>318267264.27999997</v>
      </c>
    </row>
    <row r="118" spans="1:8" s="4" customFormat="1" x14ac:dyDescent="0.25">
      <c r="A118" s="17"/>
      <c r="B118" s="18" t="s">
        <v>35</v>
      </c>
      <c r="C118" s="19">
        <v>72929151.640000001</v>
      </c>
      <c r="D118" s="20">
        <v>13948981.23999998</v>
      </c>
      <c r="E118" s="21">
        <f t="shared" ref="E118:E126" si="40">C118+D118</f>
        <v>86878132.87999998</v>
      </c>
      <c r="F118" s="19">
        <v>24367654.700000003</v>
      </c>
      <c r="G118" s="20">
        <v>24367654.700000003</v>
      </c>
      <c r="H118" s="22">
        <f t="shared" si="39"/>
        <v>62510478.179999977</v>
      </c>
    </row>
    <row r="119" spans="1:8" s="4" customFormat="1" x14ac:dyDescent="0.25">
      <c r="A119" s="17"/>
      <c r="B119" s="18" t="s">
        <v>36</v>
      </c>
      <c r="C119" s="19">
        <v>12815331.389999999</v>
      </c>
      <c r="D119" s="20">
        <v>76705848.679999992</v>
      </c>
      <c r="E119" s="21">
        <f t="shared" si="40"/>
        <v>89521180.069999993</v>
      </c>
      <c r="F119" s="19">
        <v>55413228.840000004</v>
      </c>
      <c r="G119" s="20">
        <v>55412996.840000004</v>
      </c>
      <c r="H119" s="22">
        <f t="shared" si="39"/>
        <v>34107951.229999989</v>
      </c>
    </row>
    <row r="120" spans="1:8" s="4" customFormat="1" x14ac:dyDescent="0.25">
      <c r="A120" s="17"/>
      <c r="B120" s="18" t="s">
        <v>37</v>
      </c>
      <c r="C120" s="19">
        <v>630000</v>
      </c>
      <c r="D120" s="20">
        <v>8255123.8900000006</v>
      </c>
      <c r="E120" s="21">
        <f t="shared" si="40"/>
        <v>8885123.8900000006</v>
      </c>
      <c r="F120" s="19">
        <v>8256123.8899999997</v>
      </c>
      <c r="G120" s="20">
        <v>8256123.8899999997</v>
      </c>
      <c r="H120" s="22">
        <f t="shared" si="39"/>
        <v>629000.00000000093</v>
      </c>
    </row>
    <row r="121" spans="1:8" s="4" customFormat="1" x14ac:dyDescent="0.25">
      <c r="A121" s="51"/>
      <c r="B121" s="18" t="s">
        <v>38</v>
      </c>
      <c r="C121" s="19">
        <v>36456080.449999996</v>
      </c>
      <c r="D121" s="20">
        <v>250267936.63</v>
      </c>
      <c r="E121" s="21">
        <f t="shared" si="40"/>
        <v>286724017.07999998</v>
      </c>
      <c r="F121" s="19">
        <v>109065901.63000001</v>
      </c>
      <c r="G121" s="20">
        <v>109065901.63000001</v>
      </c>
      <c r="H121" s="22">
        <f t="shared" si="39"/>
        <v>177658115.44999999</v>
      </c>
    </row>
    <row r="122" spans="1:8" s="4" customFormat="1" x14ac:dyDescent="0.25">
      <c r="A122" s="51"/>
      <c r="B122" s="18" t="s">
        <v>39</v>
      </c>
      <c r="C122" s="23"/>
      <c r="D122" s="23">
        <v>0</v>
      </c>
      <c r="E122" s="23"/>
      <c r="F122" s="23"/>
      <c r="G122" s="23"/>
      <c r="H122" s="24">
        <f t="shared" si="39"/>
        <v>0</v>
      </c>
    </row>
    <row r="123" spans="1:8" s="4" customFormat="1" ht="14.25" customHeight="1" x14ac:dyDescent="0.25">
      <c r="A123" s="17"/>
      <c r="B123" s="18" t="s">
        <v>40</v>
      </c>
      <c r="C123" s="19">
        <v>285560</v>
      </c>
      <c r="D123" s="20">
        <v>2567833.34</v>
      </c>
      <c r="E123" s="21">
        <f t="shared" si="40"/>
        <v>2853393.34</v>
      </c>
      <c r="F123" s="19">
        <v>616708</v>
      </c>
      <c r="G123" s="20">
        <v>616267</v>
      </c>
      <c r="H123" s="22">
        <f t="shared" si="39"/>
        <v>2236685.34</v>
      </c>
    </row>
    <row r="124" spans="1:8" s="4" customFormat="1" x14ac:dyDescent="0.25">
      <c r="A124" s="17"/>
      <c r="B124" s="18" t="s">
        <v>41</v>
      </c>
      <c r="C124" s="19">
        <v>14697660.35</v>
      </c>
      <c r="D124" s="20">
        <v>190059.99000000022</v>
      </c>
      <c r="E124" s="21">
        <f t="shared" si="40"/>
        <v>14887720.34</v>
      </c>
      <c r="F124" s="19">
        <v>292772.94999999995</v>
      </c>
      <c r="G124" s="20">
        <v>117949.82</v>
      </c>
      <c r="H124" s="22">
        <f t="shared" si="39"/>
        <v>14594947.390000001</v>
      </c>
    </row>
    <row r="125" spans="1:8" s="4" customFormat="1" x14ac:dyDescent="0.25">
      <c r="A125" s="17"/>
      <c r="B125" s="18" t="s">
        <v>42</v>
      </c>
      <c r="C125" s="19">
        <v>10701644.15</v>
      </c>
      <c r="D125" s="20">
        <v>10618339.999999998</v>
      </c>
      <c r="E125" s="21">
        <f t="shared" si="40"/>
        <v>21319984.149999999</v>
      </c>
      <c r="F125" s="19">
        <v>7705.76</v>
      </c>
      <c r="G125" s="20">
        <v>7705.76</v>
      </c>
      <c r="H125" s="22">
        <f t="shared" si="39"/>
        <v>21312278.389999997</v>
      </c>
    </row>
    <row r="126" spans="1:8" s="4" customFormat="1" x14ac:dyDescent="0.25">
      <c r="A126" s="17"/>
      <c r="B126" s="18" t="s">
        <v>43</v>
      </c>
      <c r="C126" s="19">
        <v>5000000</v>
      </c>
      <c r="D126" s="20">
        <v>1040675</v>
      </c>
      <c r="E126" s="21">
        <f t="shared" si="40"/>
        <v>6040675</v>
      </c>
      <c r="F126" s="19">
        <v>2812332.4</v>
      </c>
      <c r="G126" s="20">
        <v>2812332.4</v>
      </c>
      <c r="H126" s="22">
        <f t="shared" si="39"/>
        <v>3228342.6</v>
      </c>
    </row>
    <row r="127" spans="1:8" s="4" customFormat="1" ht="4.5" customHeight="1" x14ac:dyDescent="0.25">
      <c r="A127" s="17"/>
      <c r="B127" s="18"/>
      <c r="C127" s="21"/>
      <c r="D127" s="21"/>
      <c r="E127" s="21"/>
      <c r="F127" s="21"/>
      <c r="G127" s="21"/>
      <c r="H127" s="34"/>
    </row>
    <row r="128" spans="1:8" s="26" customFormat="1" x14ac:dyDescent="0.25">
      <c r="A128" s="48" t="s">
        <v>92</v>
      </c>
      <c r="B128" s="49"/>
      <c r="C128" s="12">
        <f t="shared" ref="C128:H128" si="41">SUM(C129:C137)</f>
        <v>6575317374</v>
      </c>
      <c r="D128" s="12">
        <f t="shared" si="41"/>
        <v>1693439482.0800006</v>
      </c>
      <c r="E128" s="12">
        <f t="shared" si="41"/>
        <v>8268756856.0800009</v>
      </c>
      <c r="F128" s="12">
        <f t="shared" si="41"/>
        <v>1978865180.9999998</v>
      </c>
      <c r="G128" s="12">
        <f t="shared" si="41"/>
        <v>1978865180.9999998</v>
      </c>
      <c r="H128" s="13">
        <f t="shared" si="41"/>
        <v>6289891675.0800009</v>
      </c>
    </row>
    <row r="129" spans="1:8" s="4" customFormat="1" x14ac:dyDescent="0.25">
      <c r="A129" s="17"/>
      <c r="B129" s="18" t="s">
        <v>45</v>
      </c>
      <c r="C129" s="19">
        <v>6571311604</v>
      </c>
      <c r="D129" s="20">
        <v>1535358884.5700006</v>
      </c>
      <c r="E129" s="21">
        <f>C129+D129</f>
        <v>8106670488.5700006</v>
      </c>
      <c r="F129" s="19">
        <v>1938802841.4999998</v>
      </c>
      <c r="G129" s="19">
        <v>1938802841.4999998</v>
      </c>
      <c r="H129" s="22">
        <f t="shared" ref="H129:H137" si="42">E129-F129</f>
        <v>6167867647.0700006</v>
      </c>
    </row>
    <row r="130" spans="1:8" s="4" customFormat="1" x14ac:dyDescent="0.25">
      <c r="A130" s="17"/>
      <c r="B130" s="18" t="s">
        <v>46</v>
      </c>
      <c r="C130" s="19"/>
      <c r="D130" s="20">
        <v>0</v>
      </c>
      <c r="E130" s="21">
        <f t="shared" ref="E130:E137" si="43">C130+D130</f>
        <v>0</v>
      </c>
      <c r="F130" s="20"/>
      <c r="G130" s="19"/>
      <c r="H130" s="22">
        <f t="shared" si="42"/>
        <v>0</v>
      </c>
    </row>
    <row r="131" spans="1:8" s="4" customFormat="1" x14ac:dyDescent="0.25">
      <c r="A131" s="17"/>
      <c r="B131" s="18" t="s">
        <v>47</v>
      </c>
      <c r="C131" s="19">
        <v>0</v>
      </c>
      <c r="D131" s="20">
        <v>156342566.31</v>
      </c>
      <c r="E131" s="21">
        <f t="shared" si="43"/>
        <v>156342566.31</v>
      </c>
      <c r="F131" s="20">
        <v>39098538.299999997</v>
      </c>
      <c r="G131" s="19">
        <v>39098538.299999997</v>
      </c>
      <c r="H131" s="22">
        <f t="shared" si="42"/>
        <v>117244028.01000001</v>
      </c>
    </row>
    <row r="132" spans="1:8" s="4" customFormat="1" x14ac:dyDescent="0.25">
      <c r="A132" s="17"/>
      <c r="B132" s="18" t="s">
        <v>48</v>
      </c>
      <c r="C132" s="19">
        <v>4005770</v>
      </c>
      <c r="D132" s="20">
        <v>1738031.2000000002</v>
      </c>
      <c r="E132" s="21">
        <f t="shared" si="43"/>
        <v>5743801.2000000002</v>
      </c>
      <c r="F132" s="20">
        <v>963801.2</v>
      </c>
      <c r="G132" s="19">
        <v>963801.2</v>
      </c>
      <c r="H132" s="22">
        <f t="shared" si="42"/>
        <v>4780000</v>
      </c>
    </row>
    <row r="133" spans="1:8" s="4" customFormat="1" ht="14.25" customHeight="1" x14ac:dyDescent="0.25">
      <c r="A133" s="17"/>
      <c r="B133" s="18" t="s">
        <v>49</v>
      </c>
      <c r="C133" s="19"/>
      <c r="D133" s="20">
        <v>0</v>
      </c>
      <c r="E133" s="21">
        <f t="shared" si="43"/>
        <v>0</v>
      </c>
      <c r="F133" s="19"/>
      <c r="G133" s="19"/>
      <c r="H133" s="22">
        <f t="shared" si="42"/>
        <v>0</v>
      </c>
    </row>
    <row r="134" spans="1:8" s="4" customFormat="1" x14ac:dyDescent="0.25">
      <c r="A134" s="17"/>
      <c r="B134" s="18" t="s">
        <v>50</v>
      </c>
      <c r="C134" s="19"/>
      <c r="D134" s="25">
        <v>0</v>
      </c>
      <c r="E134" s="21">
        <f t="shared" si="43"/>
        <v>0</v>
      </c>
      <c r="F134" s="19"/>
      <c r="G134" s="19"/>
      <c r="H134" s="22">
        <f t="shared" si="42"/>
        <v>0</v>
      </c>
    </row>
    <row r="135" spans="1:8" s="26" customFormat="1" x14ac:dyDescent="0.25">
      <c r="A135" s="17"/>
      <c r="B135" s="38" t="s">
        <v>51</v>
      </c>
      <c r="C135" s="19"/>
      <c r="D135" s="19">
        <v>0</v>
      </c>
      <c r="E135" s="21">
        <f t="shared" si="43"/>
        <v>0</v>
      </c>
      <c r="F135" s="19"/>
      <c r="G135" s="19"/>
      <c r="H135" s="22">
        <f t="shared" si="42"/>
        <v>0</v>
      </c>
    </row>
    <row r="136" spans="1:8" s="4" customFormat="1" x14ac:dyDescent="0.25">
      <c r="A136" s="17"/>
      <c r="B136" s="38" t="s">
        <v>52</v>
      </c>
      <c r="C136" s="19"/>
      <c r="D136" s="19">
        <v>0</v>
      </c>
      <c r="E136" s="21">
        <f t="shared" si="43"/>
        <v>0</v>
      </c>
      <c r="F136" s="19"/>
      <c r="G136" s="19"/>
      <c r="H136" s="22">
        <f t="shared" si="42"/>
        <v>0</v>
      </c>
    </row>
    <row r="137" spans="1:8" s="4" customFormat="1" x14ac:dyDescent="0.25">
      <c r="A137" s="17"/>
      <c r="B137" s="38" t="s">
        <v>53</v>
      </c>
      <c r="C137" s="19"/>
      <c r="D137" s="19">
        <v>0</v>
      </c>
      <c r="E137" s="21">
        <f t="shared" si="43"/>
        <v>0</v>
      </c>
      <c r="F137" s="19"/>
      <c r="G137" s="19"/>
      <c r="H137" s="22">
        <f t="shared" si="42"/>
        <v>0</v>
      </c>
    </row>
    <row r="138" spans="1:8" s="4" customFormat="1" ht="6.75" customHeight="1" x14ac:dyDescent="0.25">
      <c r="A138" s="17"/>
      <c r="B138" s="18"/>
      <c r="C138" s="21"/>
      <c r="D138" s="21">
        <v>0</v>
      </c>
      <c r="E138" s="21"/>
      <c r="F138" s="21"/>
      <c r="G138" s="21"/>
      <c r="H138" s="22"/>
    </row>
    <row r="139" spans="1:8" s="4" customFormat="1" x14ac:dyDescent="0.25">
      <c r="A139" s="48" t="s">
        <v>54</v>
      </c>
      <c r="B139" s="49"/>
      <c r="C139" s="12">
        <f t="shared" ref="C139:H139" si="44">SUM(C140:C148)</f>
        <v>82458084.25999999</v>
      </c>
      <c r="D139" s="12">
        <f t="shared" si="44"/>
        <v>208537617.60000002</v>
      </c>
      <c r="E139" s="12">
        <f t="shared" si="44"/>
        <v>290995701.86000001</v>
      </c>
      <c r="F139" s="12">
        <f t="shared" si="44"/>
        <v>104625965.94000001</v>
      </c>
      <c r="G139" s="12">
        <f t="shared" si="44"/>
        <v>104625965.94000001</v>
      </c>
      <c r="H139" s="13">
        <f t="shared" si="44"/>
        <v>186369735.91999999</v>
      </c>
    </row>
    <row r="140" spans="1:8" s="4" customFormat="1" x14ac:dyDescent="0.25">
      <c r="A140" s="17"/>
      <c r="B140" s="18" t="s">
        <v>55</v>
      </c>
      <c r="C140" s="19">
        <v>35032168.140000001</v>
      </c>
      <c r="D140" s="19">
        <v>11412971.299999997</v>
      </c>
      <c r="E140" s="21">
        <f>C140+D140</f>
        <v>46445139.439999998</v>
      </c>
      <c r="F140" s="19">
        <v>36718491.030000001</v>
      </c>
      <c r="G140" s="20">
        <v>36718491.030000001</v>
      </c>
      <c r="H140" s="22">
        <f t="shared" ref="H140:H148" si="45">E140-F140</f>
        <v>9726648.4099999964</v>
      </c>
    </row>
    <row r="141" spans="1:8" s="4" customFormat="1" x14ac:dyDescent="0.25">
      <c r="A141" s="17"/>
      <c r="B141" s="18" t="s">
        <v>56</v>
      </c>
      <c r="C141" s="19">
        <v>138245.21</v>
      </c>
      <c r="D141" s="19">
        <v>1128151.77</v>
      </c>
      <c r="E141" s="21">
        <f t="shared" ref="E141:E153" si="46">C141+D141</f>
        <v>1266396.98</v>
      </c>
      <c r="F141" s="19">
        <v>790396.97999999986</v>
      </c>
      <c r="G141" s="20">
        <v>790396.97999999986</v>
      </c>
      <c r="H141" s="22">
        <f t="shared" si="45"/>
        <v>476000.00000000012</v>
      </c>
    </row>
    <row r="142" spans="1:8" s="4" customFormat="1" x14ac:dyDescent="0.25">
      <c r="A142" s="27"/>
      <c r="B142" s="28" t="s">
        <v>57</v>
      </c>
      <c r="C142" s="29">
        <v>5998653.5800000001</v>
      </c>
      <c r="D142" s="29">
        <v>819176.54</v>
      </c>
      <c r="E142" s="31">
        <f t="shared" si="46"/>
        <v>6817830.1200000001</v>
      </c>
      <c r="F142" s="29">
        <v>4592115.74</v>
      </c>
      <c r="G142" s="30">
        <v>4592115.74</v>
      </c>
      <c r="H142" s="32">
        <f t="shared" si="45"/>
        <v>2225714.38</v>
      </c>
    </row>
    <row r="143" spans="1:8" s="4" customFormat="1" x14ac:dyDescent="0.25">
      <c r="A143" s="17"/>
      <c r="B143" s="18" t="s">
        <v>58</v>
      </c>
      <c r="C143" s="19">
        <v>0</v>
      </c>
      <c r="D143" s="19">
        <v>120985688.31999999</v>
      </c>
      <c r="E143" s="21">
        <f t="shared" si="46"/>
        <v>120985688.31999999</v>
      </c>
      <c r="F143" s="19">
        <v>13456688.32</v>
      </c>
      <c r="G143" s="20">
        <v>13456688.32</v>
      </c>
      <c r="H143" s="22">
        <f t="shared" si="45"/>
        <v>107529000</v>
      </c>
    </row>
    <row r="144" spans="1:8" s="4" customFormat="1" x14ac:dyDescent="0.25">
      <c r="A144" s="17"/>
      <c r="B144" s="18" t="s">
        <v>59</v>
      </c>
      <c r="C144" s="19">
        <v>0</v>
      </c>
      <c r="D144" s="19">
        <v>19811232.700000003</v>
      </c>
      <c r="E144" s="21">
        <f t="shared" si="46"/>
        <v>19811232.700000003</v>
      </c>
      <c r="F144" s="19">
        <v>684858.88</v>
      </c>
      <c r="G144" s="20">
        <v>684858.88</v>
      </c>
      <c r="H144" s="22">
        <f t="shared" si="45"/>
        <v>19126373.820000004</v>
      </c>
    </row>
    <row r="145" spans="1:8" s="4" customFormat="1" x14ac:dyDescent="0.25">
      <c r="A145" s="17"/>
      <c r="B145" s="18" t="s">
        <v>60</v>
      </c>
      <c r="C145" s="19">
        <v>32376899.640000001</v>
      </c>
      <c r="D145" s="19">
        <v>17917676.230000004</v>
      </c>
      <c r="E145" s="21">
        <f t="shared" si="46"/>
        <v>50294575.870000005</v>
      </c>
      <c r="F145" s="19">
        <v>28620413.289999999</v>
      </c>
      <c r="G145" s="20">
        <v>28620413.289999999</v>
      </c>
      <c r="H145" s="22">
        <f t="shared" si="45"/>
        <v>21674162.580000006</v>
      </c>
    </row>
    <row r="146" spans="1:8" s="4" customFormat="1" x14ac:dyDescent="0.25">
      <c r="A146" s="17"/>
      <c r="B146" s="18" t="s">
        <v>61</v>
      </c>
      <c r="C146" s="19"/>
      <c r="D146" s="19">
        <v>0</v>
      </c>
      <c r="E146" s="21">
        <f t="shared" si="46"/>
        <v>0</v>
      </c>
      <c r="F146" s="19"/>
      <c r="G146" s="20"/>
      <c r="H146" s="22">
        <f t="shared" si="45"/>
        <v>0</v>
      </c>
    </row>
    <row r="147" spans="1:8" s="4" customFormat="1" ht="14.25" customHeight="1" x14ac:dyDescent="0.25">
      <c r="A147" s="17"/>
      <c r="B147" s="18" t="s">
        <v>62</v>
      </c>
      <c r="C147" s="19"/>
      <c r="D147" s="19">
        <v>0</v>
      </c>
      <c r="E147" s="21">
        <f t="shared" si="46"/>
        <v>0</v>
      </c>
      <c r="F147" s="19"/>
      <c r="G147" s="20"/>
      <c r="H147" s="22">
        <f t="shared" si="45"/>
        <v>0</v>
      </c>
    </row>
    <row r="148" spans="1:8" s="4" customFormat="1" x14ac:dyDescent="0.25">
      <c r="A148" s="17"/>
      <c r="B148" s="18" t="s">
        <v>63</v>
      </c>
      <c r="C148" s="19">
        <v>8912117.6899999995</v>
      </c>
      <c r="D148" s="19">
        <v>36462720.740000002</v>
      </c>
      <c r="E148" s="21">
        <f t="shared" si="46"/>
        <v>45374838.43</v>
      </c>
      <c r="F148" s="19">
        <v>19763001.700000003</v>
      </c>
      <c r="G148" s="20">
        <v>19763001.700000003</v>
      </c>
      <c r="H148" s="22">
        <f t="shared" si="45"/>
        <v>25611836.729999997</v>
      </c>
    </row>
    <row r="149" spans="1:8" s="4" customFormat="1" ht="6" customHeight="1" x14ac:dyDescent="0.25">
      <c r="A149" s="17"/>
      <c r="B149" s="18"/>
      <c r="C149" s="21"/>
      <c r="D149" s="21"/>
      <c r="E149" s="21"/>
      <c r="F149" s="21"/>
      <c r="G149" s="21"/>
      <c r="H149" s="22"/>
    </row>
    <row r="150" spans="1:8" s="4" customFormat="1" x14ac:dyDescent="0.25">
      <c r="A150" s="48" t="s">
        <v>93</v>
      </c>
      <c r="B150" s="49"/>
      <c r="C150" s="12">
        <f t="shared" ref="C150:H150" si="47">SUM(C151:C153)</f>
        <v>2495742443.3599997</v>
      </c>
      <c r="D150" s="12">
        <f t="shared" si="47"/>
        <v>1248112869.1800005</v>
      </c>
      <c r="E150" s="12">
        <f t="shared" si="46"/>
        <v>3743855312.54</v>
      </c>
      <c r="F150" s="12">
        <f t="shared" si="47"/>
        <v>1195798784.3099997</v>
      </c>
      <c r="G150" s="12">
        <f t="shared" si="47"/>
        <v>1187945781.8599997</v>
      </c>
      <c r="H150" s="13">
        <f t="shared" si="47"/>
        <v>2548056528.2300005</v>
      </c>
    </row>
    <row r="151" spans="1:8" s="4" customFormat="1" x14ac:dyDescent="0.25">
      <c r="A151" s="17"/>
      <c r="B151" s="18" t="s">
        <v>65</v>
      </c>
      <c r="C151" s="19">
        <v>1370726648.4899998</v>
      </c>
      <c r="D151" s="20">
        <v>982684894.86069155</v>
      </c>
      <c r="E151" s="21">
        <f t="shared" si="46"/>
        <v>2353411543.3506913</v>
      </c>
      <c r="F151" s="19">
        <v>720944191.76999962</v>
      </c>
      <c r="G151" s="20">
        <v>720030285.83999968</v>
      </c>
      <c r="H151" s="22">
        <f t="shared" ref="H151:H153" si="48">E151-F151</f>
        <v>1632467351.5806918</v>
      </c>
    </row>
    <row r="152" spans="1:8" s="4" customFormat="1" x14ac:dyDescent="0.25">
      <c r="A152" s="17"/>
      <c r="B152" s="18" t="s">
        <v>66</v>
      </c>
      <c r="C152" s="19">
        <v>1095847252.71</v>
      </c>
      <c r="D152" s="20">
        <v>237592335.29930902</v>
      </c>
      <c r="E152" s="21">
        <f t="shared" si="46"/>
        <v>1333439588.0093091</v>
      </c>
      <c r="F152" s="19">
        <v>431456469.40000004</v>
      </c>
      <c r="G152" s="20">
        <v>431456469.40000004</v>
      </c>
      <c r="H152" s="22">
        <f t="shared" si="48"/>
        <v>901983118.60930896</v>
      </c>
    </row>
    <row r="153" spans="1:8" s="4" customFormat="1" x14ac:dyDescent="0.25">
      <c r="A153" s="17"/>
      <c r="B153" s="18" t="s">
        <v>67</v>
      </c>
      <c r="C153" s="19">
        <v>29168542.159999996</v>
      </c>
      <c r="D153" s="20">
        <v>27835639.019999996</v>
      </c>
      <c r="E153" s="21">
        <f t="shared" si="46"/>
        <v>57004181.179999992</v>
      </c>
      <c r="F153" s="19">
        <v>43398123.140000001</v>
      </c>
      <c r="G153" s="20">
        <v>36459026.619999997</v>
      </c>
      <c r="H153" s="22">
        <f t="shared" si="48"/>
        <v>13606058.039999992</v>
      </c>
    </row>
    <row r="154" spans="1:8" s="4" customFormat="1" ht="5.25" customHeight="1" x14ac:dyDescent="0.25">
      <c r="A154" s="17"/>
      <c r="B154" s="18"/>
      <c r="C154" s="21"/>
      <c r="D154" s="21"/>
      <c r="E154" s="21"/>
      <c r="F154" s="21"/>
      <c r="G154" s="21"/>
      <c r="H154" s="22"/>
    </row>
    <row r="155" spans="1:8" s="4" customFormat="1" ht="14.25" customHeight="1" x14ac:dyDescent="0.25">
      <c r="A155" s="48" t="s">
        <v>94</v>
      </c>
      <c r="B155" s="49"/>
      <c r="C155" s="12">
        <f t="shared" ref="C155:H155" si="49">SUM(C156+C157+C158+C159+C160+C162+C163)</f>
        <v>0</v>
      </c>
      <c r="D155" s="12">
        <f t="shared" si="49"/>
        <v>0</v>
      </c>
      <c r="E155" s="12">
        <f t="shared" si="49"/>
        <v>0</v>
      </c>
      <c r="F155" s="12">
        <f t="shared" si="49"/>
        <v>0</v>
      </c>
      <c r="G155" s="12">
        <f t="shared" si="49"/>
        <v>0</v>
      </c>
      <c r="H155" s="12">
        <f t="shared" si="49"/>
        <v>0</v>
      </c>
    </row>
    <row r="156" spans="1:8" s="4" customFormat="1" x14ac:dyDescent="0.25">
      <c r="A156" s="17"/>
      <c r="B156" s="18" t="s">
        <v>69</v>
      </c>
      <c r="C156" s="19"/>
      <c r="D156" s="19"/>
      <c r="E156" s="21">
        <f>C156+D156</f>
        <v>0</v>
      </c>
      <c r="F156" s="19"/>
      <c r="G156" s="19"/>
      <c r="H156" s="22">
        <f t="shared" ref="H156:H163" si="50">E156-F156</f>
        <v>0</v>
      </c>
    </row>
    <row r="157" spans="1:8" s="4" customFormat="1" x14ac:dyDescent="0.25">
      <c r="A157" s="17"/>
      <c r="B157" s="18" t="s">
        <v>70</v>
      </c>
      <c r="C157" s="19"/>
      <c r="D157" s="20"/>
      <c r="E157" s="21">
        <f t="shared" ref="E157:E163" si="51">C157+D157</f>
        <v>0</v>
      </c>
      <c r="F157" s="19"/>
      <c r="G157" s="19"/>
      <c r="H157" s="22">
        <f t="shared" si="50"/>
        <v>0</v>
      </c>
    </row>
    <row r="158" spans="1:8" s="4" customFormat="1" x14ac:dyDescent="0.25">
      <c r="A158" s="17"/>
      <c r="B158" s="18" t="s">
        <v>71</v>
      </c>
      <c r="C158" s="19"/>
      <c r="D158" s="19"/>
      <c r="E158" s="21">
        <f t="shared" si="51"/>
        <v>0</v>
      </c>
      <c r="F158" s="19"/>
      <c r="G158" s="19"/>
      <c r="H158" s="22">
        <f t="shared" si="50"/>
        <v>0</v>
      </c>
    </row>
    <row r="159" spans="1:8" s="4" customFormat="1" x14ac:dyDescent="0.25">
      <c r="A159" s="17"/>
      <c r="B159" s="18" t="s">
        <v>72</v>
      </c>
      <c r="C159" s="19"/>
      <c r="D159" s="19"/>
      <c r="E159" s="21">
        <f t="shared" si="51"/>
        <v>0</v>
      </c>
      <c r="F159" s="19"/>
      <c r="G159" s="19"/>
      <c r="H159" s="22">
        <f t="shared" si="50"/>
        <v>0</v>
      </c>
    </row>
    <row r="160" spans="1:8" s="4" customFormat="1" x14ac:dyDescent="0.25">
      <c r="A160" s="17"/>
      <c r="B160" s="18" t="s">
        <v>95</v>
      </c>
      <c r="C160" s="19">
        <v>0</v>
      </c>
      <c r="D160" s="19">
        <v>0</v>
      </c>
      <c r="E160" s="21">
        <f t="shared" si="51"/>
        <v>0</v>
      </c>
      <c r="F160" s="19">
        <v>0</v>
      </c>
      <c r="G160" s="19">
        <v>0</v>
      </c>
      <c r="H160" s="22">
        <f t="shared" si="50"/>
        <v>0</v>
      </c>
    </row>
    <row r="161" spans="1:13" s="4" customFormat="1" x14ac:dyDescent="0.25">
      <c r="A161" s="17"/>
      <c r="B161" s="18" t="s">
        <v>96</v>
      </c>
      <c r="C161" s="19"/>
      <c r="D161" s="19"/>
      <c r="E161" s="21">
        <f t="shared" si="51"/>
        <v>0</v>
      </c>
      <c r="F161" s="19"/>
      <c r="G161" s="19"/>
      <c r="H161" s="22">
        <f t="shared" si="50"/>
        <v>0</v>
      </c>
    </row>
    <row r="162" spans="1:13" s="4" customFormat="1" x14ac:dyDescent="0.25">
      <c r="A162" s="17"/>
      <c r="B162" s="18" t="s">
        <v>75</v>
      </c>
      <c r="C162" s="19"/>
      <c r="D162" s="19"/>
      <c r="E162" s="21">
        <f t="shared" si="51"/>
        <v>0</v>
      </c>
      <c r="F162" s="19"/>
      <c r="G162" s="19"/>
      <c r="H162" s="22">
        <f t="shared" si="50"/>
        <v>0</v>
      </c>
    </row>
    <row r="163" spans="1:13" s="4" customFormat="1" x14ac:dyDescent="0.25">
      <c r="A163" s="17"/>
      <c r="B163" s="18" t="s">
        <v>76</v>
      </c>
      <c r="C163" s="19"/>
      <c r="D163" s="19"/>
      <c r="E163" s="21">
        <f t="shared" si="51"/>
        <v>0</v>
      </c>
      <c r="F163" s="19"/>
      <c r="G163" s="19"/>
      <c r="H163" s="22">
        <f t="shared" si="50"/>
        <v>0</v>
      </c>
    </row>
    <row r="164" spans="1:13" s="4" customFormat="1" ht="4.5" customHeight="1" x14ac:dyDescent="0.25">
      <c r="A164" s="17"/>
      <c r="B164" s="18"/>
      <c r="C164" s="21"/>
      <c r="D164" s="21"/>
      <c r="E164" s="21"/>
      <c r="F164" s="21"/>
      <c r="G164" s="21"/>
      <c r="H164" s="22"/>
    </row>
    <row r="165" spans="1:13" s="4" customFormat="1" x14ac:dyDescent="0.25">
      <c r="A165" s="48" t="s">
        <v>77</v>
      </c>
      <c r="B165" s="49"/>
      <c r="C165" s="12">
        <f t="shared" ref="C165:H165" si="52">SUM(C166:C168)</f>
        <v>3782370874.6400003</v>
      </c>
      <c r="D165" s="12">
        <f t="shared" ref="D165:G165" si="53">SUM(D166:D168)</f>
        <v>74415839.090000153</v>
      </c>
      <c r="E165" s="12">
        <f t="shared" si="53"/>
        <v>3856786713.7300005</v>
      </c>
      <c r="F165" s="12">
        <f t="shared" si="53"/>
        <v>998289050.98000002</v>
      </c>
      <c r="G165" s="12">
        <f t="shared" si="53"/>
        <v>998289050.98000002</v>
      </c>
      <c r="H165" s="13">
        <f t="shared" si="52"/>
        <v>2858497662.7500005</v>
      </c>
    </row>
    <row r="166" spans="1:13" s="4" customFormat="1" x14ac:dyDescent="0.25">
      <c r="A166" s="17"/>
      <c r="B166" s="18" t="s">
        <v>78</v>
      </c>
      <c r="C166" s="19"/>
      <c r="D166" s="19">
        <v>0</v>
      </c>
      <c r="E166" s="21">
        <f>C166+D166</f>
        <v>0</v>
      </c>
      <c r="F166" s="19"/>
      <c r="G166" s="19"/>
      <c r="H166" s="22">
        <f t="shared" ref="H166:H168" si="54">E166-F166</f>
        <v>0</v>
      </c>
    </row>
    <row r="167" spans="1:13" s="4" customFormat="1" x14ac:dyDescent="0.25">
      <c r="A167" s="17"/>
      <c r="B167" s="18" t="s">
        <v>79</v>
      </c>
      <c r="C167" s="19">
        <v>3782370874.6400003</v>
      </c>
      <c r="D167" s="20">
        <v>74415839.090000153</v>
      </c>
      <c r="E167" s="21">
        <f t="shared" ref="E167:E168" si="55">C167+D167</f>
        <v>3856786713.7300005</v>
      </c>
      <c r="F167" s="19">
        <v>998289050.98000002</v>
      </c>
      <c r="G167" s="20">
        <v>998289050.98000002</v>
      </c>
      <c r="H167" s="22">
        <f t="shared" si="54"/>
        <v>2858497662.7500005</v>
      </c>
    </row>
    <row r="168" spans="1:13" s="4" customFormat="1" x14ac:dyDescent="0.25">
      <c r="A168" s="17"/>
      <c r="B168" s="18" t="s">
        <v>80</v>
      </c>
      <c r="C168" s="19"/>
      <c r="D168" s="20">
        <v>0</v>
      </c>
      <c r="E168" s="21">
        <f t="shared" si="55"/>
        <v>0</v>
      </c>
      <c r="F168" s="19"/>
      <c r="G168" s="20"/>
      <c r="H168" s="22">
        <f t="shared" si="54"/>
        <v>0</v>
      </c>
    </row>
    <row r="169" spans="1:13" s="4" customFormat="1" ht="6.75" customHeight="1" x14ac:dyDescent="0.25">
      <c r="A169" s="17"/>
      <c r="B169" s="18"/>
      <c r="C169" s="21"/>
      <c r="D169" s="21"/>
      <c r="E169" s="21"/>
      <c r="F169" s="21"/>
      <c r="G169" s="21"/>
      <c r="H169" s="22"/>
    </row>
    <row r="170" spans="1:13" s="4" customFormat="1" x14ac:dyDescent="0.25">
      <c r="A170" s="48" t="s">
        <v>97</v>
      </c>
      <c r="B170" s="49"/>
      <c r="C170" s="12">
        <f t="shared" ref="C170:H170" si="56">SUM(C171:C177)</f>
        <v>0</v>
      </c>
      <c r="D170" s="12">
        <f t="shared" si="56"/>
        <v>290745066.42999995</v>
      </c>
      <c r="E170" s="12">
        <f t="shared" si="56"/>
        <v>290745066.42999995</v>
      </c>
      <c r="F170" s="12">
        <f t="shared" si="56"/>
        <v>48854713.379999995</v>
      </c>
      <c r="G170" s="12">
        <f t="shared" si="56"/>
        <v>48854713.379999995</v>
      </c>
      <c r="H170" s="13">
        <f t="shared" si="56"/>
        <v>241890353.05000001</v>
      </c>
    </row>
    <row r="171" spans="1:13" s="4" customFormat="1" x14ac:dyDescent="0.25">
      <c r="A171" s="17"/>
      <c r="B171" s="18" t="s">
        <v>82</v>
      </c>
      <c r="C171" s="19">
        <v>0</v>
      </c>
      <c r="D171" s="20">
        <v>51283493.020000003</v>
      </c>
      <c r="E171" s="21">
        <f>C171+D171</f>
        <v>51283493.020000003</v>
      </c>
      <c r="F171" s="19">
        <v>10886783.84</v>
      </c>
      <c r="G171" s="20">
        <v>10886783.84</v>
      </c>
      <c r="H171" s="22">
        <f t="shared" ref="H171:H177" si="57">E171-F171</f>
        <v>40396709.180000007</v>
      </c>
      <c r="I171" s="37"/>
      <c r="J171" s="37"/>
      <c r="K171" s="37"/>
      <c r="L171" s="37"/>
      <c r="M171" s="37"/>
    </row>
    <row r="172" spans="1:13" s="4" customFormat="1" x14ac:dyDescent="0.25">
      <c r="A172" s="17"/>
      <c r="B172" s="18" t="s">
        <v>83</v>
      </c>
      <c r="C172" s="19">
        <v>0</v>
      </c>
      <c r="D172" s="20">
        <v>238984930.63</v>
      </c>
      <c r="E172" s="21">
        <f t="shared" ref="E172:E177" si="58">C172+D172</f>
        <v>238984930.63</v>
      </c>
      <c r="F172" s="19">
        <v>37491286.759999998</v>
      </c>
      <c r="G172" s="20">
        <v>37491286.759999998</v>
      </c>
      <c r="H172" s="22">
        <f t="shared" si="57"/>
        <v>201493643.87</v>
      </c>
    </row>
    <row r="173" spans="1:13" s="4" customFormat="1" x14ac:dyDescent="0.25">
      <c r="A173" s="17"/>
      <c r="B173" s="18" t="s">
        <v>84</v>
      </c>
      <c r="C173" s="19"/>
      <c r="D173" s="20">
        <v>0</v>
      </c>
      <c r="E173" s="21">
        <f t="shared" si="58"/>
        <v>0</v>
      </c>
      <c r="F173" s="19"/>
      <c r="G173" s="20"/>
      <c r="H173" s="22">
        <f t="shared" si="57"/>
        <v>0</v>
      </c>
    </row>
    <row r="174" spans="1:13" s="4" customFormat="1" x14ac:dyDescent="0.25">
      <c r="A174" s="17"/>
      <c r="B174" s="18" t="s">
        <v>85</v>
      </c>
      <c r="C174" s="19"/>
      <c r="D174" s="20">
        <v>0</v>
      </c>
      <c r="E174" s="21">
        <f t="shared" si="58"/>
        <v>0</v>
      </c>
      <c r="F174" s="19"/>
      <c r="G174" s="20"/>
      <c r="H174" s="22">
        <f t="shared" si="57"/>
        <v>0</v>
      </c>
    </row>
    <row r="175" spans="1:13" s="4" customFormat="1" x14ac:dyDescent="0.25">
      <c r="A175" s="17"/>
      <c r="B175" s="18" t="s">
        <v>86</v>
      </c>
      <c r="C175" s="19"/>
      <c r="D175" s="20">
        <v>0</v>
      </c>
      <c r="E175" s="21">
        <f t="shared" si="58"/>
        <v>0</v>
      </c>
      <c r="F175" s="19"/>
      <c r="G175" s="20"/>
      <c r="H175" s="22">
        <f t="shared" si="57"/>
        <v>0</v>
      </c>
    </row>
    <row r="176" spans="1:13" s="4" customFormat="1" x14ac:dyDescent="0.25">
      <c r="A176" s="17"/>
      <c r="B176" s="18" t="s">
        <v>87</v>
      </c>
      <c r="C176" s="19"/>
      <c r="D176" s="20">
        <v>0</v>
      </c>
      <c r="E176" s="21">
        <f t="shared" si="58"/>
        <v>0</v>
      </c>
      <c r="F176" s="19"/>
      <c r="G176" s="20"/>
      <c r="H176" s="22">
        <f t="shared" si="57"/>
        <v>0</v>
      </c>
    </row>
    <row r="177" spans="1:8" s="4" customFormat="1" x14ac:dyDescent="0.25">
      <c r="A177" s="17"/>
      <c r="B177" s="18" t="s">
        <v>88</v>
      </c>
      <c r="C177" s="19">
        <v>0</v>
      </c>
      <c r="D177" s="20">
        <v>476642.78</v>
      </c>
      <c r="E177" s="21">
        <f t="shared" si="58"/>
        <v>476642.78</v>
      </c>
      <c r="F177" s="19">
        <v>476642.78</v>
      </c>
      <c r="G177" s="20">
        <v>476642.78</v>
      </c>
      <c r="H177" s="22">
        <f t="shared" si="57"/>
        <v>0</v>
      </c>
    </row>
    <row r="178" spans="1:8" s="4" customFormat="1" ht="5.25" customHeight="1" x14ac:dyDescent="0.25">
      <c r="A178" s="17"/>
      <c r="B178" s="18"/>
      <c r="C178" s="21"/>
      <c r="D178" s="21"/>
      <c r="E178" s="21"/>
      <c r="F178" s="21"/>
      <c r="G178" s="21"/>
      <c r="H178" s="34"/>
    </row>
    <row r="179" spans="1:8" s="4" customFormat="1" x14ac:dyDescent="0.25">
      <c r="A179" s="48" t="s">
        <v>98</v>
      </c>
      <c r="B179" s="49"/>
      <c r="C179" s="12">
        <f t="shared" ref="C179:H179" si="59">C10+C94</f>
        <v>63580292973.000015</v>
      </c>
      <c r="D179" s="12">
        <f t="shared" si="59"/>
        <v>6681942054.200016</v>
      </c>
      <c r="E179" s="12">
        <f t="shared" si="59"/>
        <v>70262235027.200027</v>
      </c>
      <c r="F179" s="12">
        <f t="shared" si="59"/>
        <v>18730385878.089996</v>
      </c>
      <c r="G179" s="12">
        <f t="shared" si="59"/>
        <v>17413636657.689995</v>
      </c>
      <c r="H179" s="13">
        <f t="shared" si="59"/>
        <v>51531849149.110031</v>
      </c>
    </row>
    <row r="180" spans="1:8" s="4" customFormat="1" ht="4.5" customHeight="1" x14ac:dyDescent="0.25">
      <c r="A180" s="27"/>
      <c r="B180" s="28"/>
      <c r="C180" s="31"/>
      <c r="D180" s="39"/>
      <c r="E180" s="39"/>
      <c r="F180" s="39"/>
      <c r="G180" s="39"/>
      <c r="H180" s="40"/>
    </row>
    <row r="181" spans="1:8" s="41" customFormat="1" ht="30.75" customHeight="1" x14ac:dyDescent="0.25">
      <c r="A181" s="50" t="s">
        <v>99</v>
      </c>
      <c r="B181" s="50"/>
      <c r="C181" s="50"/>
      <c r="D181" s="50"/>
      <c r="E181" s="50"/>
      <c r="F181" s="50"/>
      <c r="G181" s="50"/>
      <c r="H181" s="50"/>
    </row>
    <row r="182" spans="1:8" s="43" customFormat="1" x14ac:dyDescent="0.25">
      <c r="A182" s="42" t="s">
        <v>100</v>
      </c>
      <c r="C182" s="44"/>
      <c r="D182" s="44"/>
      <c r="E182" s="44"/>
      <c r="F182" s="44"/>
      <c r="G182" s="44"/>
      <c r="H182" s="45"/>
    </row>
    <row r="183" spans="1:8" s="43" customFormat="1" x14ac:dyDescent="0.25">
      <c r="C183" s="45"/>
      <c r="D183" s="45"/>
      <c r="E183" s="45"/>
      <c r="F183" s="45"/>
      <c r="G183" s="45"/>
      <c r="H183" s="45"/>
    </row>
    <row r="184" spans="1:8" s="43" customFormat="1" x14ac:dyDescent="0.25">
      <c r="C184" s="45"/>
      <c r="D184" s="45"/>
      <c r="E184" s="45"/>
      <c r="F184" s="45"/>
      <c r="G184" s="45"/>
      <c r="H184" s="45"/>
    </row>
    <row r="185" spans="1:8" s="43" customFormat="1" x14ac:dyDescent="0.25">
      <c r="C185" s="45"/>
      <c r="D185" s="45"/>
      <c r="E185" s="45"/>
      <c r="F185" s="45"/>
      <c r="G185" s="45"/>
      <c r="H185" s="45"/>
    </row>
    <row r="186" spans="1:8" s="43" customFormat="1" x14ac:dyDescent="0.25">
      <c r="C186" s="45"/>
      <c r="D186" s="45"/>
      <c r="E186" s="45"/>
      <c r="F186" s="45"/>
      <c r="G186" s="45"/>
      <c r="H186" s="45"/>
    </row>
    <row r="187" spans="1:8" s="43" customFormat="1" x14ac:dyDescent="0.25">
      <c r="C187" s="45"/>
      <c r="D187" s="45"/>
      <c r="E187" s="45"/>
      <c r="F187" s="45"/>
      <c r="G187" s="45"/>
      <c r="H187" s="45"/>
    </row>
    <row r="188" spans="1:8" s="43" customFormat="1" x14ac:dyDescent="0.25">
      <c r="C188" s="45"/>
      <c r="D188" s="45"/>
      <c r="E188" s="45"/>
      <c r="F188" s="45"/>
      <c r="G188" s="45"/>
      <c r="H188" s="45"/>
    </row>
    <row r="189" spans="1:8" x14ac:dyDescent="0.25">
      <c r="C189" s="46"/>
      <c r="D189" s="46"/>
      <c r="E189" s="46"/>
      <c r="F189" s="46"/>
      <c r="G189" s="46"/>
      <c r="H189" s="46"/>
    </row>
    <row r="190" spans="1:8" x14ac:dyDescent="0.25">
      <c r="C190" s="46"/>
      <c r="D190" s="46"/>
      <c r="E190" s="46"/>
      <c r="F190" s="46"/>
      <c r="G190" s="46"/>
      <c r="H190" s="46"/>
    </row>
    <row r="191" spans="1:8" x14ac:dyDescent="0.25">
      <c r="C191" s="46"/>
      <c r="D191" s="46"/>
      <c r="E191" s="46"/>
      <c r="F191" s="46"/>
      <c r="G191" s="46"/>
      <c r="H191" s="46"/>
    </row>
    <row r="192" spans="1:8" x14ac:dyDescent="0.25">
      <c r="C192" s="47"/>
      <c r="D192" s="47"/>
      <c r="E192" s="47"/>
      <c r="F192" s="47"/>
      <c r="G192" s="47"/>
      <c r="H192" s="47"/>
    </row>
  </sheetData>
  <mergeCells count="37">
    <mergeCell ref="A33:B33"/>
    <mergeCell ref="A1:H1"/>
    <mergeCell ref="A2:H2"/>
    <mergeCell ref="A3:H3"/>
    <mergeCell ref="A4:H4"/>
    <mergeCell ref="A6:B8"/>
    <mergeCell ref="C6:G6"/>
    <mergeCell ref="H6:H8"/>
    <mergeCell ref="C7:C8"/>
    <mergeCell ref="E7:E8"/>
    <mergeCell ref="F7:F8"/>
    <mergeCell ref="G7:G8"/>
    <mergeCell ref="A10:B10"/>
    <mergeCell ref="A12:B12"/>
    <mergeCell ref="A21:B21"/>
    <mergeCell ref="A22:A23"/>
    <mergeCell ref="A116:B116"/>
    <mergeCell ref="A38:A39"/>
    <mergeCell ref="A45:B45"/>
    <mergeCell ref="A55:B55"/>
    <mergeCell ref="A66:B66"/>
    <mergeCell ref="A71:B71"/>
    <mergeCell ref="A81:B81"/>
    <mergeCell ref="A86:B86"/>
    <mergeCell ref="A94:B94"/>
    <mergeCell ref="A96:B96"/>
    <mergeCell ref="A104:B104"/>
    <mergeCell ref="A105:A106"/>
    <mergeCell ref="A170:B170"/>
    <mergeCell ref="A179:B179"/>
    <mergeCell ref="A181:H181"/>
    <mergeCell ref="A121:A122"/>
    <mergeCell ref="A128:B128"/>
    <mergeCell ref="A139:B139"/>
    <mergeCell ref="A150:B150"/>
    <mergeCell ref="A155:B155"/>
    <mergeCell ref="A165:B165"/>
  </mergeCells>
  <dataValidations count="1">
    <dataValidation type="whole" allowBlank="1" showInputMessage="1" showErrorMessage="1" sqref="C9:H180">
      <formula1>-999999999999</formula1>
      <formula2>999999999999</formula2>
    </dataValidation>
  </dataValidations>
  <printOptions horizontalCentered="1"/>
  <pageMargins left="0.51181102362204722" right="0.51181102362204722" top="0.59055118110236227" bottom="0.43307086614173229" header="0.19685039370078741" footer="0.15748031496062992"/>
  <pageSetup scale="70" firstPageNumber="154" orientation="landscape" useFirstPageNumber="1" r:id="rId1"/>
  <headerFooter>
    <oddHeader>&amp;C&amp;"DIN Pro Bold,Negrita"PODER EJECUTIVO
DEL ESTADO DE TAMAULIPAS&amp;"-,Negrita"
&amp;G</oddHeader>
    <oddFooter>&amp;C&amp;G
&amp;"DIN Pro Bold,Negrita"Anexos</oddFooter>
  </headerFooter>
  <rowBreaks count="3" manualBreakCount="3">
    <brk id="54" max="16383" man="1"/>
    <brk id="100" max="16383" man="1"/>
    <brk id="142"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LDFAnalitico Egresos COG De (2</vt:lpstr>
      <vt:lpstr>'LDFAnalitico Egresos COG De (2'!Área_de_impresión</vt:lpstr>
      <vt:lpstr>'LDFAnalitico Egresos COG De (2'!Títulos_a_imprimir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Perez Echanove</dc:creator>
  <cp:lastModifiedBy>Marcelina Flores Torres</cp:lastModifiedBy>
  <cp:lastPrinted>2021-04-30T19:09:09Z</cp:lastPrinted>
  <dcterms:created xsi:type="dcterms:W3CDTF">2021-04-29T21:15:18Z</dcterms:created>
  <dcterms:modified xsi:type="dcterms:W3CDTF">2021-04-30T19:09:12Z</dcterms:modified>
</cp:coreProperties>
</file>