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EXCEL 2024\DEUDA Y CUENTA PUBLICA\C.P.  2024 PAPELES DE TRABAJO\CONSOLIDADOS PARA IMPRIMIR CUENTA PÚBLICA 2024\OPDS\"/>
    </mc:Choice>
  </mc:AlternateContent>
  <xr:revisionPtr revIDLastSave="0" documentId="13_ncr:1_{32B1D583-875F-4160-A61A-C4BC61028D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o de Flujos de Efectivo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'Estado de Flujos de Efectivo'!$A$1:$R$55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2" l="1"/>
  <c r="H15" i="2"/>
  <c r="O15" i="2"/>
  <c r="P15" i="2"/>
  <c r="O20" i="2"/>
  <c r="P20" i="2"/>
  <c r="O25" i="2"/>
  <c r="P25" i="2"/>
  <c r="P47" i="2" s="1"/>
  <c r="P50" i="2" s="1"/>
  <c r="G28" i="2"/>
  <c r="H28" i="2"/>
  <c r="P30" i="2"/>
  <c r="P44" i="2" s="1"/>
  <c r="O31" i="2"/>
  <c r="O30" i="2" s="1"/>
  <c r="P37" i="2"/>
  <c r="O38" i="2"/>
  <c r="O37" i="2" s="1"/>
  <c r="P38" i="2"/>
  <c r="G47" i="2"/>
  <c r="H47" i="2"/>
  <c r="O47" i="2" l="1"/>
  <c r="O50" i="2" s="1"/>
  <c r="O44" i="2"/>
</calcChain>
</file>

<file path=xl/sharedStrings.xml><?xml version="1.0" encoding="utf-8"?>
<sst xmlns="http://schemas.openxmlformats.org/spreadsheetml/2006/main" count="62" uniqueCount="53">
  <si>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</si>
  <si>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</si>
  <si>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</si>
  <si>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Operación</t>
  </si>
  <si>
    <t>Flujos netos de Efectivo por Actividades de Financiamiento</t>
  </si>
  <si>
    <t>Otros Aplicaciones de Operación</t>
  </si>
  <si>
    <t>Convenios</t>
  </si>
  <si>
    <t xml:space="preserve">Aportaciones </t>
  </si>
  <si>
    <t>Otras Aplicaciones de Financiamiento</t>
  </si>
  <si>
    <t xml:space="preserve">Participaciones </t>
  </si>
  <si>
    <t xml:space="preserve">   Externo</t>
  </si>
  <si>
    <t>Transferencias al Exterior</t>
  </si>
  <si>
    <t xml:space="preserve">   Interno</t>
  </si>
  <si>
    <t>Donativos</t>
  </si>
  <si>
    <t>Servicios de la Deuda</t>
  </si>
  <si>
    <t>Transferencias a la Seguridad Social</t>
  </si>
  <si>
    <t>Aplicación</t>
  </si>
  <si>
    <t>Transferencias a Fideicomisos, Mandatos y Contratos Análogos</t>
  </si>
  <si>
    <t>Pensiones y Jubilaciones</t>
  </si>
  <si>
    <t>Ayudas Sociales</t>
  </si>
  <si>
    <t>Otros Origenes de Financiamiento</t>
  </si>
  <si>
    <t xml:space="preserve">Subsidios y Subvenciones </t>
  </si>
  <si>
    <t>Transferencias al resto del Sector Público</t>
  </si>
  <si>
    <t>Transferencias Internas y Asignaciones al Sector Público</t>
  </si>
  <si>
    <t>Endeudamiento Neto</t>
  </si>
  <si>
    <t>Servicios Generales</t>
  </si>
  <si>
    <t>Origen</t>
  </si>
  <si>
    <t>Materiales y Suministros</t>
  </si>
  <si>
    <t>Servicios Personales</t>
  </si>
  <si>
    <t>Flujo de Efectivo de las Actividades de Financiamiento</t>
  </si>
  <si>
    <t>Flujos Netos de Efectivo por Actividades de Inversión</t>
  </si>
  <si>
    <t>Otros Origenes de Operación</t>
  </si>
  <si>
    <t>Transferencias, Asignaciones, Subsidios y Subvención y Pensiones y Jubilaciones</t>
  </si>
  <si>
    <t>Otras Aplicaciones de Inversión</t>
  </si>
  <si>
    <t>Participaciones, Aportaciones, Convenios, Incentivos Derivados de la Colaboración Fiscal, Fondos Distintos de Aportaciones</t>
  </si>
  <si>
    <t>Bienes Muebles</t>
  </si>
  <si>
    <t>Ingresos por Venta de Bienes y Prestación de Servicios</t>
  </si>
  <si>
    <t>Bienes Inmuebles, Infraestructura y Construcciones en Proceso</t>
  </si>
  <si>
    <t xml:space="preserve">Aprovechamientos </t>
  </si>
  <si>
    <t xml:space="preserve">Productos </t>
  </si>
  <si>
    <t>Derechos</t>
  </si>
  <si>
    <t>Otros Orígenes de Inversión</t>
  </si>
  <si>
    <t>Contribuciones de mejoras</t>
  </si>
  <si>
    <t>Cuotas y Aportaciones de Seguridad Social</t>
  </si>
  <si>
    <t>Impuestos</t>
  </si>
  <si>
    <t xml:space="preserve">Flujos de Efectivo de las Actividades de Inversión </t>
  </si>
  <si>
    <t>Flujos de Efectivo de las Actividades de Operación</t>
  </si>
  <si>
    <t>Concepto</t>
  </si>
  <si>
    <t>(Cifras en Pesos)</t>
  </si>
  <si>
    <t>Del 1o. de Enero al 31 de Diciembre de 2024 y 2023</t>
  </si>
  <si>
    <t>Estado de Flujos de Efectivo Consolidado</t>
  </si>
  <si>
    <t>ORGANISMOS PÚBLICOS DESCENTRALIZADOS</t>
  </si>
  <si>
    <t>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</si>
</sst>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0_ ;\-0\ "/>
    <numFmt numFmtId="166" formatCode="General_)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sz val="9"/>
      <color rgb="FF000000"/>
      <name val="Calibri"/>
      <family val="2"/>
      <charset val="1"/>
    </font>
    <font>
      <sz val="10"/>
      <name val="Arial"/>
      <family val="2"/>
      <charset val="1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/>
      <sz val="10"/>
      <name val="Calibri"/>
      <family val="2"/>
      <charset val="1"/>
    </font>
    <font>
      <sz val="12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9"/>
      <color rgb="FFFFFFFF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color rgb="FFFFFFFF"/>
      <name val="Calibri"/>
      <family val="2"/>
      <charset val="1"/>
    </font>
    <font>
      <sz val="10"/>
      <color rgb="FFFFFFFF"/>
      <name val="Encode Sans"/>
      <charset val="1"/>
    </font>
    <font>
      <sz val="10"/>
      <color rgb="FF000000"/>
      <name val="Encode Sans"/>
      <charset val="1"/>
    </font>
    <font>
      <b/>
      <sz val="10"/>
      <name val="Encode Sans"/>
      <charset val="1"/>
    </font>
    <font>
      <b/>
      <sz val="9"/>
      <name val="Calibri"/>
      <family val="2"/>
      <charset val="1"/>
    </font>
    <font>
      <b/>
      <sz val="9"/>
      <name val="Encode Sans"/>
      <charset val="1"/>
    </font>
    <font>
      <b/>
      <sz val="12"/>
      <name val="Encode Sans"/>
      <charset val="1"/>
    </font>
    <font>
      <b/>
      <sz val="14"/>
      <name val="Calibri"/>
      <family val="2"/>
      <charset val="1"/>
    </font>
    <font>
      <sz val="9"/>
      <color rgb="FF000000"/>
      <name val="Encode Sans"/>
      <charset val="1"/>
    </font>
    <font>
      <sz val="12"/>
      <color rgb="FF000000"/>
      <name val="Encode Sans"/>
      <charset val="1"/>
    </font>
    <font>
      <b/>
      <sz val="14"/>
      <color rgb="FF000000"/>
      <name val="Encode Sans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CCCFF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164" fontId="1" fillId="0" borderId="0" applyBorder="0" applyProtection="0"/>
    <xf numFmtId="166" fontId="4" fillId="0" borderId="0"/>
  </cellStyleXfs>
  <cellXfs count="85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3" fillId="2" borderId="0" xfId="1" applyFont="1" applyFill="1" applyAlignment="1">
      <alignment vertical="top"/>
    </xf>
    <xf numFmtId="3" fontId="3" fillId="2" borderId="0" xfId="1" applyNumberFormat="1" applyFont="1" applyFill="1"/>
    <xf numFmtId="3" fontId="5" fillId="2" borderId="0" xfId="2" applyNumberFormat="1" applyFont="1" applyFill="1" applyAlignment="1">
      <alignment vertical="top"/>
    </xf>
    <xf numFmtId="0" fontId="5" fillId="2" borderId="0" xfId="2" applyFont="1" applyFill="1" applyAlignment="1">
      <alignment vertical="top"/>
    </xf>
    <xf numFmtId="0" fontId="3" fillId="2" borderId="1" xfId="1" applyFont="1" applyFill="1" applyBorder="1"/>
    <xf numFmtId="0" fontId="3" fillId="2" borderId="2" xfId="1" applyFont="1" applyFill="1" applyBorder="1"/>
    <xf numFmtId="0" fontId="6" fillId="2" borderId="2" xfId="1" applyFont="1" applyFill="1" applyBorder="1"/>
    <xf numFmtId="0" fontId="6" fillId="2" borderId="2" xfId="1" applyFont="1" applyFill="1" applyBorder="1" applyAlignment="1">
      <alignment vertical="top"/>
    </xf>
    <xf numFmtId="3" fontId="7" fillId="2" borderId="2" xfId="2" applyNumberFormat="1" applyFont="1" applyFill="1" applyBorder="1" applyAlignment="1">
      <alignment vertical="top"/>
    </xf>
    <xf numFmtId="0" fontId="8" fillId="2" borderId="2" xfId="2" applyFont="1" applyFill="1" applyBorder="1" applyAlignment="1">
      <alignment vertical="top"/>
    </xf>
    <xf numFmtId="0" fontId="6" fillId="2" borderId="3" xfId="1" applyFont="1" applyFill="1" applyBorder="1" applyAlignment="1">
      <alignment vertical="top"/>
    </xf>
    <xf numFmtId="0" fontId="6" fillId="2" borderId="0" xfId="1" applyFont="1" applyFill="1" applyAlignment="1">
      <alignment vertical="top"/>
    </xf>
    <xf numFmtId="0" fontId="2" fillId="2" borderId="0" xfId="1" applyFont="1" applyFill="1" applyAlignment="1">
      <alignment horizontal="left" wrapText="1"/>
    </xf>
    <xf numFmtId="0" fontId="3" fillId="2" borderId="0" xfId="1" applyFont="1" applyFill="1" applyAlignment="1">
      <alignment horizontal="left" wrapText="1"/>
    </xf>
    <xf numFmtId="0" fontId="3" fillId="2" borderId="4" xfId="1" applyFont="1" applyFill="1" applyBorder="1" applyAlignment="1">
      <alignment horizontal="left" wrapText="1"/>
    </xf>
    <xf numFmtId="3" fontId="9" fillId="2" borderId="0" xfId="2" applyNumberFormat="1" applyFont="1" applyFill="1" applyAlignment="1">
      <alignment horizontal="right" vertical="top" wrapText="1"/>
    </xf>
    <xf numFmtId="0" fontId="10" fillId="2" borderId="0" xfId="2" applyFont="1" applyFill="1" applyAlignment="1">
      <alignment horizontal="left" vertical="top" wrapText="1"/>
    </xf>
    <xf numFmtId="0" fontId="11" fillId="2" borderId="0" xfId="1" applyFont="1" applyFill="1" applyAlignment="1">
      <alignment horizontal="left" vertical="top" wrapText="1"/>
    </xf>
    <xf numFmtId="3" fontId="10" fillId="2" borderId="0" xfId="2" applyNumberFormat="1" applyFont="1" applyFill="1" applyAlignment="1">
      <alignment horizontal="right" vertical="top" wrapText="1"/>
    </xf>
    <xf numFmtId="0" fontId="10" fillId="2" borderId="0" xfId="2" applyFont="1" applyFill="1" applyAlignment="1">
      <alignment horizontal="left" vertical="top"/>
    </xf>
    <xf numFmtId="0" fontId="11" fillId="2" borderId="5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3" fontId="10" fillId="3" borderId="0" xfId="2" applyNumberFormat="1" applyFont="1" applyFill="1" applyAlignment="1">
      <alignment horizontal="right" vertical="top" wrapText="1"/>
    </xf>
    <xf numFmtId="0" fontId="12" fillId="2" borderId="0" xfId="1" applyFont="1" applyFill="1"/>
    <xf numFmtId="3" fontId="9" fillId="2" borderId="0" xfId="1" applyNumberFormat="1" applyFont="1" applyFill="1" applyAlignment="1" applyProtection="1">
      <alignment vertical="top"/>
      <protection locked="0"/>
    </xf>
    <xf numFmtId="3" fontId="10" fillId="3" borderId="0" xfId="2" applyNumberFormat="1" applyFont="1" applyFill="1" applyAlignment="1">
      <alignment horizontal="right" wrapText="1"/>
    </xf>
    <xf numFmtId="0" fontId="11" fillId="0" borderId="0" xfId="1" applyFont="1" applyAlignment="1">
      <alignment wrapText="1"/>
    </xf>
    <xf numFmtId="0" fontId="12" fillId="0" borderId="0" xfId="1" applyFont="1"/>
    <xf numFmtId="0" fontId="3" fillId="2" borderId="4" xfId="1" applyFont="1" applyFill="1" applyBorder="1"/>
    <xf numFmtId="3" fontId="9" fillId="2" borderId="0" xfId="2" applyNumberFormat="1" applyFont="1" applyFill="1" applyAlignment="1">
      <alignment vertical="top"/>
    </xf>
    <xf numFmtId="0" fontId="9" fillId="2" borderId="0" xfId="2" applyFont="1" applyFill="1" applyAlignment="1">
      <alignment vertical="top"/>
    </xf>
    <xf numFmtId="0" fontId="11" fillId="2" borderId="0" xfId="1" applyFont="1" applyFill="1" applyAlignment="1">
      <alignment vertical="top"/>
    </xf>
    <xf numFmtId="0" fontId="10" fillId="2" borderId="0" xfId="2" applyFont="1" applyFill="1" applyAlignment="1">
      <alignment vertical="top"/>
    </xf>
    <xf numFmtId="0" fontId="11" fillId="2" borderId="5" xfId="1" applyFont="1" applyFill="1" applyBorder="1" applyAlignment="1">
      <alignment vertical="top"/>
    </xf>
    <xf numFmtId="0" fontId="11" fillId="2" borderId="0" xfId="1" applyFont="1" applyFill="1"/>
    <xf numFmtId="3" fontId="11" fillId="2" borderId="0" xfId="1" applyNumberFormat="1" applyFont="1" applyFill="1"/>
    <xf numFmtId="3" fontId="10" fillId="3" borderId="0" xfId="2" applyNumberFormat="1" applyFont="1" applyFill="1" applyAlignment="1">
      <alignment vertical="top"/>
    </xf>
    <xf numFmtId="0" fontId="11" fillId="0" borderId="0" xfId="1" applyFont="1"/>
    <xf numFmtId="0" fontId="11" fillId="2" borderId="0" xfId="1" applyFont="1" applyFill="1"/>
    <xf numFmtId="3" fontId="9" fillId="2" borderId="0" xfId="2" applyNumberFormat="1" applyFont="1" applyFill="1" applyAlignment="1" applyProtection="1">
      <alignment vertical="top"/>
      <protection locked="0"/>
    </xf>
    <xf numFmtId="0" fontId="9" fillId="2" borderId="0" xfId="2" applyFont="1" applyFill="1" applyAlignment="1">
      <alignment horizontal="left" vertical="top"/>
    </xf>
    <xf numFmtId="3" fontId="9" fillId="3" borderId="0" xfId="2" applyNumberFormat="1" applyFont="1" applyFill="1" applyAlignment="1" applyProtection="1">
      <alignment vertical="top"/>
      <protection locked="0"/>
    </xf>
    <xf numFmtId="0" fontId="10" fillId="2" borderId="0" xfId="2" applyFont="1" applyFill="1" applyAlignment="1">
      <alignment horizontal="left" vertical="top"/>
    </xf>
    <xf numFmtId="3" fontId="10" fillId="3" borderId="0" xfId="1" applyNumberFormat="1" applyFont="1" applyFill="1" applyAlignment="1" applyProtection="1">
      <alignment vertical="top"/>
      <protection locked="0"/>
    </xf>
    <xf numFmtId="0" fontId="11" fillId="2" borderId="0" xfId="1" applyFont="1" applyFill="1" applyAlignment="1">
      <alignment horizontal="left" vertical="top"/>
    </xf>
    <xf numFmtId="0" fontId="9" fillId="2" borderId="0" xfId="2" applyFont="1" applyFill="1" applyAlignment="1">
      <alignment horizontal="left" vertical="top"/>
    </xf>
    <xf numFmtId="0" fontId="11" fillId="0" borderId="0" xfId="1" applyFont="1"/>
    <xf numFmtId="0" fontId="11" fillId="2" borderId="0" xfId="1" applyFont="1" applyFill="1" applyAlignment="1">
      <alignment wrapText="1"/>
    </xf>
    <xf numFmtId="0" fontId="11" fillId="0" borderId="0" xfId="1" applyFont="1" applyAlignment="1">
      <alignment vertical="top"/>
    </xf>
    <xf numFmtId="0" fontId="11" fillId="2" borderId="0" xfId="1" applyFont="1" applyFill="1" applyAlignment="1">
      <alignment horizontal="left" wrapText="1"/>
    </xf>
    <xf numFmtId="0" fontId="11" fillId="0" borderId="5" xfId="1" applyFont="1" applyBorder="1"/>
    <xf numFmtId="0" fontId="10" fillId="2" borderId="0" xfId="2" applyFont="1" applyFill="1" applyAlignment="1">
      <alignment vertical="center"/>
    </xf>
    <xf numFmtId="0" fontId="11" fillId="2" borderId="5" xfId="1" applyFont="1" applyFill="1" applyBorder="1"/>
    <xf numFmtId="0" fontId="6" fillId="2" borderId="0" xfId="1" applyFont="1" applyFill="1"/>
    <xf numFmtId="0" fontId="13" fillId="4" borderId="6" xfId="1" applyFont="1" applyFill="1" applyBorder="1"/>
    <xf numFmtId="165" fontId="14" fillId="4" borderId="7" xfId="3" applyNumberFormat="1" applyFont="1" applyFill="1" applyBorder="1" applyAlignment="1" applyProtection="1">
      <alignment horizontal="center" vertical="center"/>
    </xf>
    <xf numFmtId="0" fontId="14" fillId="4" borderId="7" xfId="2" applyFont="1" applyFill="1" applyBorder="1" applyAlignment="1">
      <alignment horizontal="center" vertical="center"/>
    </xf>
    <xf numFmtId="0" fontId="14" fillId="4" borderId="7" xfId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vertical="center"/>
    </xf>
    <xf numFmtId="0" fontId="14" fillId="4" borderId="8" xfId="1" applyFont="1" applyFill="1" applyBorder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/>
    </xf>
    <xf numFmtId="0" fontId="9" fillId="2" borderId="0" xfId="2" applyFont="1" applyFill="1" applyAlignment="1">
      <alignment horizontal="center" vertical="top"/>
    </xf>
    <xf numFmtId="0" fontId="9" fillId="2" borderId="0" xfId="2" applyFont="1" applyFill="1" applyAlignment="1">
      <alignment horizontal="center" vertical="center"/>
    </xf>
    <xf numFmtId="0" fontId="17" fillId="2" borderId="0" xfId="1" applyFont="1" applyFill="1"/>
    <xf numFmtId="0" fontId="10" fillId="2" borderId="0" xfId="2" applyFont="1" applyFill="1" applyAlignment="1">
      <alignment horizontal="center" vertical="top"/>
    </xf>
    <xf numFmtId="0" fontId="10" fillId="2" borderId="0" xfId="2" applyFont="1" applyFill="1" applyAlignment="1">
      <alignment horizontal="center"/>
    </xf>
    <xf numFmtId="0" fontId="9" fillId="2" borderId="0" xfId="1" applyFont="1" applyFill="1" applyProtection="1">
      <protection locked="0"/>
    </xf>
    <xf numFmtId="0" fontId="10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>
      <alignment horizontal="center"/>
    </xf>
    <xf numFmtId="0" fontId="18" fillId="2" borderId="0" xfId="4" applyNumberFormat="1" applyFont="1" applyFill="1" applyAlignment="1">
      <alignment horizontal="center" vertical="center"/>
    </xf>
    <xf numFmtId="0" fontId="10" fillId="2" borderId="0" xfId="2" applyFont="1" applyFill="1"/>
    <xf numFmtId="0" fontId="19" fillId="2" borderId="0" xfId="2" applyFont="1" applyFill="1"/>
    <xf numFmtId="0" fontId="10" fillId="2" borderId="0" xfId="2" applyFont="1" applyFill="1" applyAlignment="1">
      <alignment horizontal="center"/>
    </xf>
    <xf numFmtId="0" fontId="20" fillId="2" borderId="0" xfId="2" applyFont="1" applyFill="1"/>
    <xf numFmtId="0" fontId="21" fillId="2" borderId="0" xfId="2" applyFont="1" applyFill="1"/>
    <xf numFmtId="0" fontId="22" fillId="2" borderId="0" xfId="2" applyFont="1" applyFill="1" applyAlignment="1">
      <alignment horizontal="center"/>
    </xf>
    <xf numFmtId="0" fontId="22" fillId="2" borderId="0" xfId="1" applyFont="1" applyFill="1" applyAlignment="1" applyProtection="1">
      <alignment horizontal="center"/>
      <protection locked="0"/>
    </xf>
    <xf numFmtId="0" fontId="23" fillId="2" borderId="0" xfId="1" applyFont="1" applyFill="1"/>
    <xf numFmtId="0" fontId="24" fillId="2" borderId="0" xfId="1" applyFont="1" applyFill="1"/>
    <xf numFmtId="0" fontId="25" fillId="2" borderId="0" xfId="1" applyFont="1" applyFill="1" applyAlignment="1">
      <alignment horizontal="center"/>
    </xf>
  </cellXfs>
  <cellStyles count="5">
    <cellStyle name="=C:\WINNT\SYSTEM32\COMMAND.COM" xfId="4" xr:uid="{7653A1A8-4A07-4401-8C97-549348149B70}"/>
    <cellStyle name="Millares 2" xfId="3" xr:uid="{53CD659B-A3AE-4599-8179-63B2F12ADCBA}"/>
    <cellStyle name="Normal" xfId="0" builtinId="0"/>
    <cellStyle name="Normal 2" xfId="1" xr:uid="{01CF246B-3C30-42D5-A486-2A0FA50A5D4C}"/>
    <cellStyle name="Normal 2 2" xfId="2" xr:uid="{B1A6A828-BA65-4AA1-A829-46B7A9650E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246240</xdr:colOff>
      <xdr:row>1</xdr:row>
      <xdr:rowOff>10800</xdr:rowOff>
    </xdr:from>
    <xdr:ext cx="2380069" cy="1024807"/>
    <xdr:pic>
      <xdr:nvPicPr>
        <xdr:cNvPr id="2" name="1 Imagen">
          <a:extLst>
            <a:ext uri="{FF2B5EF4-FFF2-40B4-BE49-F238E27FC236}">
              <a16:creationId xmlns:a16="http://schemas.microsoft.com/office/drawing/2014/main" id="{139B8F07-C2B2-4FD6-A8A5-C45BA6F50C1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789290" y="201300"/>
          <a:ext cx="2380069" cy="1024807"/>
        </a:xfrm>
        <a:prstGeom prst="rect">
          <a:avLst/>
        </a:prstGeom>
        <a:ln w="0">
          <a:noFill/>
        </a:ln>
      </xdr:spPr>
    </xdr:pic>
    <xdr:clientData/>
  </xdr:oneCellAnchor>
  <xdr:absoluteAnchor>
    <xdr:pos x="12336514" y="333375"/>
    <xdr:ext cx="2111377" cy="885473"/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A6FFA72F-D22B-4D4F-A3E1-BB6BAA8CE6BE}"/>
            </a:ext>
          </a:extLst>
        </xdr:cNvPr>
        <xdr:cNvSpPr/>
      </xdr:nvSpPr>
      <xdr:spPr>
        <a:xfrm>
          <a:off x="12336514" y="333375"/>
          <a:ext cx="2111377" cy="88547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r">
            <a:lnSpc>
              <a:spcPct val="100000"/>
            </a:lnSpc>
          </a:pPr>
          <a:r>
            <a:rPr lang="es-MX" sz="2000" b="1" strike="noStrike" spc="-1">
              <a:solidFill>
                <a:srgbClr val="000000"/>
              </a:solidFill>
              <a:latin typeface="Calibri"/>
            </a:rPr>
            <a:t>CUENTA PÚBLICA CONSOLIDADA</a:t>
          </a:r>
          <a:endParaRPr lang="es-MX" sz="2000" b="0" strike="noStrike" spc="-1">
            <a:latin typeface="Times New Roman"/>
          </a:endParaRPr>
        </a:p>
      </xdr:txBody>
    </xdr:sp>
    <xdr:clientData/>
  </xdr:absoluteAnchor>
  <xdr:absoluteAnchor>
    <xdr:pos x="14699348" y="428626"/>
    <xdr:ext cx="963720" cy="488156"/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3CFC4B25-B6FD-4C7C-90F2-FB9689C3707F}"/>
            </a:ext>
          </a:extLst>
        </xdr:cNvPr>
        <xdr:cNvSpPr/>
      </xdr:nvSpPr>
      <xdr:spPr>
        <a:xfrm>
          <a:off x="14699348" y="428626"/>
          <a:ext cx="963720" cy="488156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s-MX" sz="2400" b="1" strike="noStrike" spc="-1">
              <a:solidFill>
                <a:srgbClr val="000000"/>
              </a:solidFill>
              <a:latin typeface="Calibri"/>
            </a:rPr>
            <a:t>2024</a:t>
          </a:r>
          <a:endParaRPr lang="es-MX" sz="2400" b="0" strike="noStrike" spc="-1">
            <a:latin typeface="Times New Roman"/>
          </a:endParaRPr>
        </a:p>
      </xdr:txBody>
    </xdr:sp>
    <xdr:clientData/>
  </xdr:absoluteAnchor>
  <xdr:absoluteAnchor>
    <xdr:pos x="14576228" y="514403"/>
    <xdr:ext cx="18720" cy="376162"/>
    <xdr:pic>
      <xdr:nvPicPr>
        <xdr:cNvPr id="5" name="5 Imagen">
          <a:extLst>
            <a:ext uri="{FF2B5EF4-FFF2-40B4-BE49-F238E27FC236}">
              <a16:creationId xmlns:a16="http://schemas.microsoft.com/office/drawing/2014/main" id="{778B820C-D09A-4243-A762-245DA3E68C8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4576228" y="514403"/>
          <a:ext cx="18720" cy="376162"/>
        </a:xfrm>
        <a:prstGeom prst="rect">
          <a:avLst/>
        </a:prstGeom>
        <a:ln w="0">
          <a:noFill/>
        </a:ln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Consolidacion%20OPD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Consolidacion%20OPD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Consolidacion%20OPD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CION%202024/Consolidacion%20OPD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</sheetData>
      <sheetData sheetId="3"/>
      <sheetData sheetId="4">
        <row r="28">
          <cell r="G28">
            <v>2211635758</v>
          </cell>
          <cell r="H28">
            <v>2010657604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</sheetNames>
    <sheetDataSet>
      <sheetData sheetId="0"/>
      <sheetData sheetId="1"/>
      <sheetData sheetId="2">
        <row r="28">
          <cell r="H28">
            <v>0</v>
          </cell>
        </row>
      </sheetData>
      <sheetData sheetId="3"/>
      <sheetData sheetId="4">
        <row r="28">
          <cell r="G28">
            <v>1688363988</v>
          </cell>
          <cell r="H28">
            <v>1592538909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  <sheetName val="Hoja1"/>
      <sheetName val="Hoja2"/>
      <sheetName val="Hoja3"/>
    </sheetNames>
    <sheetDataSet>
      <sheetData sheetId="0"/>
      <sheetData sheetId="1"/>
      <sheetData sheetId="2">
        <row r="28">
          <cell r="H28">
            <v>0</v>
          </cell>
        </row>
      </sheetData>
      <sheetData sheetId="3"/>
      <sheetData sheetId="4">
        <row r="28">
          <cell r="G28">
            <v>10783823125</v>
          </cell>
          <cell r="H28">
            <v>11306790518</v>
          </cell>
        </row>
      </sheetData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 de Actividades"/>
      <sheetName val="Estado de Situacion Financiera"/>
      <sheetName val="Edo Variacion en la Hacienda P"/>
      <sheetName val="Edo Cambios en la Situacion F"/>
      <sheetName val="Estado de Flujos de Efectivo"/>
      <sheetName val="Edo. Anal del Activo"/>
      <sheetName val="Hoja1"/>
    </sheetNames>
    <sheetDataSet>
      <sheetData sheetId="0"/>
      <sheetData sheetId="1"/>
      <sheetData sheetId="2">
        <row r="28">
          <cell r="H28">
            <v>0</v>
          </cell>
        </row>
      </sheetData>
      <sheetData sheetId="3"/>
      <sheetData sheetId="4">
        <row r="28">
          <cell r="G28">
            <v>1128417474</v>
          </cell>
          <cell r="H28">
            <v>1024057868</v>
          </cell>
        </row>
      </sheetData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97D5-4211-44C9-8D3D-EE43DE3C686B}">
  <dimension ref="A1:AMJ61"/>
  <sheetViews>
    <sheetView tabSelected="1" zoomScale="80" zoomScaleNormal="80" workbookViewId="0">
      <selection activeCell="IX10" sqref="IX10"/>
    </sheetView>
  </sheetViews>
  <sheetFormatPr baseColWidth="10" defaultColWidth="11.5703125" defaultRowHeight="15" zeroHeight="1" x14ac:dyDescent="0.25"/>
  <cols>
    <col min="1" max="1" width="2.5703125" style="3" customWidth="1"/>
    <col min="2" max="2" width="5.5703125" style="3" customWidth="1"/>
    <col min="3" max="3" width="3.7109375" style="3" customWidth="1"/>
    <col min="4" max="4" width="24" style="3" customWidth="1"/>
    <col min="5" max="5" width="22.85546875" style="3" customWidth="1"/>
    <col min="6" max="6" width="15.42578125" style="3" customWidth="1"/>
    <col min="7" max="7" width="22" style="4" customWidth="1"/>
    <col min="8" max="8" width="25.5703125" style="4" customWidth="1"/>
    <col min="9" max="9" width="7.7109375" style="3" customWidth="1"/>
    <col min="10" max="11" width="3.7109375" style="3" customWidth="1"/>
    <col min="12" max="13" width="18.7109375" style="3" customWidth="1"/>
    <col min="14" max="14" width="21" style="3" customWidth="1"/>
    <col min="15" max="15" width="21.5703125" style="3" customWidth="1"/>
    <col min="16" max="16" width="24.42578125" style="3" customWidth="1"/>
    <col min="17" max="17" width="1.85546875" style="3" customWidth="1"/>
    <col min="18" max="18" width="3" style="3" customWidth="1"/>
    <col min="19" max="256" width="11.5703125" style="3"/>
    <col min="257" max="257" width="3.42578125" style="3" customWidth="1"/>
    <col min="258" max="259" width="3.7109375" style="2" customWidth="1"/>
    <col min="260" max="260" width="24" style="2" customWidth="1"/>
    <col min="261" max="261" width="22.85546875" style="2" customWidth="1"/>
    <col min="262" max="262" width="20.140625" style="2" customWidth="1"/>
    <col min="263" max="264" width="18.7109375" style="2" customWidth="1"/>
    <col min="265" max="265" width="7.7109375" style="2" customWidth="1"/>
    <col min="266" max="267" width="3.7109375" style="2" customWidth="1"/>
    <col min="268" max="272" width="18.7109375" style="2" customWidth="1"/>
    <col min="273" max="273" width="1.85546875" style="2" customWidth="1"/>
    <col min="274" max="274" width="3" style="2" customWidth="1"/>
    <col min="275" max="512" width="11.5703125" style="2"/>
    <col min="513" max="513" width="3.42578125" style="2" customWidth="1"/>
    <col min="514" max="515" width="3.7109375" style="2" customWidth="1"/>
    <col min="516" max="516" width="24" style="2" customWidth="1"/>
    <col min="517" max="517" width="22.85546875" style="2" customWidth="1"/>
    <col min="518" max="518" width="20.140625" style="2" customWidth="1"/>
    <col min="519" max="520" width="18.7109375" style="2" customWidth="1"/>
    <col min="521" max="521" width="7.7109375" style="2" customWidth="1"/>
    <col min="522" max="523" width="3.7109375" style="2" customWidth="1"/>
    <col min="524" max="528" width="18.7109375" style="2" customWidth="1"/>
    <col min="529" max="529" width="1.85546875" style="2" customWidth="1"/>
    <col min="530" max="530" width="3" style="2" customWidth="1"/>
    <col min="531" max="768" width="11.5703125" style="2"/>
    <col min="769" max="769" width="3.42578125" style="2" customWidth="1"/>
    <col min="770" max="771" width="3.7109375" style="2" customWidth="1"/>
    <col min="772" max="772" width="24" style="2" customWidth="1"/>
    <col min="773" max="773" width="22.85546875" style="2" customWidth="1"/>
    <col min="774" max="774" width="20.140625" style="2" customWidth="1"/>
    <col min="775" max="776" width="18.7109375" style="2" customWidth="1"/>
    <col min="777" max="777" width="7.7109375" style="2" customWidth="1"/>
    <col min="778" max="779" width="3.7109375" style="2" customWidth="1"/>
    <col min="780" max="784" width="18.7109375" style="2" customWidth="1"/>
    <col min="785" max="785" width="1.85546875" style="2" customWidth="1"/>
    <col min="786" max="786" width="3" style="2" customWidth="1"/>
    <col min="787" max="1024" width="11.5703125" style="2"/>
    <col min="1025" max="16384" width="11.5703125" style="1"/>
  </cols>
  <sheetData>
    <row r="1" spans="1:257" ht="29.25" x14ac:dyDescent="0.65">
      <c r="A1" s="68"/>
      <c r="B1" s="83"/>
      <c r="C1" s="83"/>
      <c r="D1" s="83"/>
      <c r="E1" s="84" t="s">
        <v>52</v>
      </c>
      <c r="F1" s="84"/>
      <c r="G1" s="84"/>
      <c r="H1" s="84"/>
      <c r="I1" s="84"/>
      <c r="J1" s="84"/>
      <c r="K1" s="84"/>
      <c r="L1" s="84"/>
      <c r="M1" s="84"/>
      <c r="N1" s="84"/>
      <c r="O1" s="84"/>
      <c r="P1" s="83"/>
      <c r="Q1" s="82"/>
    </row>
    <row r="2" spans="1:257" s="2" customFormat="1" ht="24.75" x14ac:dyDescent="0.55000000000000004">
      <c r="A2" s="68"/>
      <c r="B2" s="79"/>
      <c r="C2" s="79"/>
      <c r="D2" s="79"/>
      <c r="E2" s="81" t="s">
        <v>51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79"/>
      <c r="Q2" s="78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</row>
    <row r="3" spans="1:257" ht="24.75" x14ac:dyDescent="0.55000000000000004">
      <c r="A3" s="68"/>
      <c r="B3" s="79"/>
      <c r="C3" s="79"/>
      <c r="D3" s="79"/>
      <c r="E3" s="80" t="s">
        <v>50</v>
      </c>
      <c r="F3" s="80"/>
      <c r="G3" s="80"/>
      <c r="H3" s="80"/>
      <c r="I3" s="80"/>
      <c r="J3" s="80"/>
      <c r="K3" s="80"/>
      <c r="L3" s="80"/>
      <c r="M3" s="80"/>
      <c r="N3" s="80"/>
      <c r="O3" s="80"/>
      <c r="P3" s="79"/>
      <c r="Q3" s="78"/>
    </row>
    <row r="4" spans="1:257" ht="24.75" x14ac:dyDescent="0.55000000000000004">
      <c r="A4" s="68"/>
      <c r="B4" s="79"/>
      <c r="C4" s="79"/>
      <c r="D4" s="79"/>
      <c r="E4" s="80" t="s">
        <v>49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79"/>
      <c r="Q4" s="78"/>
    </row>
    <row r="5" spans="1:257" ht="20.25" x14ac:dyDescent="0.45">
      <c r="A5" s="68"/>
      <c r="B5" s="75"/>
      <c r="C5" s="75"/>
      <c r="D5" s="75"/>
      <c r="E5" s="77" t="s">
        <v>48</v>
      </c>
      <c r="F5" s="77"/>
      <c r="G5" s="77"/>
      <c r="H5" s="77"/>
      <c r="I5" s="77"/>
      <c r="J5" s="77"/>
      <c r="K5" s="77"/>
      <c r="L5" s="77"/>
      <c r="M5" s="77"/>
      <c r="N5" s="77"/>
      <c r="O5" s="77"/>
      <c r="P5" s="75"/>
      <c r="Q5" s="76"/>
    </row>
    <row r="6" spans="1:257" ht="8.25" customHeight="1" x14ac:dyDescent="0.45">
      <c r="A6" s="68"/>
      <c r="B6" s="38"/>
      <c r="C6" s="70"/>
      <c r="D6" s="65"/>
      <c r="E6" s="70"/>
      <c r="F6" s="70"/>
      <c r="G6" s="70"/>
      <c r="H6" s="70"/>
      <c r="I6" s="70"/>
      <c r="J6" s="70"/>
      <c r="K6" s="70"/>
      <c r="L6" s="70"/>
      <c r="M6" s="70"/>
      <c r="N6" s="70"/>
      <c r="O6" s="75"/>
      <c r="P6" s="38"/>
    </row>
    <row r="7" spans="1:257" ht="9" customHeight="1" x14ac:dyDescent="0.25">
      <c r="A7" s="74"/>
      <c r="B7" s="73"/>
      <c r="C7" s="73"/>
      <c r="D7" s="73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1"/>
    </row>
    <row r="8" spans="1:257" s="2" customFormat="1" ht="7.5" customHeight="1" x14ac:dyDescent="0.45">
      <c r="A8" s="68"/>
      <c r="B8" s="70"/>
      <c r="C8" s="70"/>
      <c r="D8" s="65"/>
      <c r="E8" s="70"/>
      <c r="F8" s="70"/>
      <c r="G8" s="69"/>
      <c r="H8" s="69"/>
      <c r="I8" s="65"/>
      <c r="J8" s="38"/>
      <c r="K8" s="38"/>
      <c r="L8" s="38"/>
      <c r="M8" s="38"/>
      <c r="N8" s="38"/>
      <c r="O8" s="38"/>
      <c r="P8" s="38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</row>
    <row r="9" spans="1:257" s="2" customFormat="1" ht="6.75" customHeight="1" x14ac:dyDescent="0.45">
      <c r="A9" s="68"/>
      <c r="B9" s="38"/>
      <c r="C9" s="67"/>
      <c r="D9" s="65"/>
      <c r="E9" s="67"/>
      <c r="F9" s="67"/>
      <c r="G9" s="66"/>
      <c r="H9" s="66"/>
      <c r="I9" s="65"/>
      <c r="J9" s="38"/>
      <c r="K9" s="38"/>
      <c r="L9" s="38"/>
      <c r="M9" s="38"/>
      <c r="N9" s="38"/>
      <c r="O9" s="38"/>
      <c r="P9" s="38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</row>
    <row r="10" spans="1:257" s="2" customFormat="1" ht="20.25" x14ac:dyDescent="0.2">
      <c r="A10" s="64"/>
      <c r="B10" s="63" t="s">
        <v>47</v>
      </c>
      <c r="C10" s="63"/>
      <c r="D10" s="63"/>
      <c r="E10" s="63"/>
      <c r="F10" s="60"/>
      <c r="G10" s="59">
        <v>2024</v>
      </c>
      <c r="H10" s="59">
        <v>2023</v>
      </c>
      <c r="I10" s="62"/>
      <c r="J10" s="61" t="s">
        <v>47</v>
      </c>
      <c r="K10" s="61"/>
      <c r="L10" s="61"/>
      <c r="M10" s="61"/>
      <c r="N10" s="60"/>
      <c r="O10" s="59">
        <v>2024</v>
      </c>
      <c r="P10" s="59">
        <v>2023</v>
      </c>
      <c r="Q10" s="5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</row>
    <row r="11" spans="1:257" s="2" customFormat="1" ht="15.75" x14ac:dyDescent="0.25">
      <c r="A11" s="57"/>
      <c r="B11" s="56"/>
      <c r="C11" s="38"/>
      <c r="D11" s="55"/>
      <c r="E11" s="55"/>
      <c r="F11" s="55"/>
      <c r="G11" s="34"/>
      <c r="H11" s="34"/>
      <c r="I11" s="38"/>
      <c r="J11" s="38"/>
      <c r="K11" s="38"/>
      <c r="L11" s="38"/>
      <c r="M11" s="38"/>
      <c r="N11" s="38"/>
      <c r="O11" s="38"/>
      <c r="P11" s="38"/>
      <c r="Q11" s="3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</row>
    <row r="12" spans="1:257" s="2" customFormat="1" ht="15.75" x14ac:dyDescent="0.25">
      <c r="A12" s="15"/>
      <c r="B12" s="37"/>
      <c r="C12" s="36"/>
      <c r="D12" s="36"/>
      <c r="E12" s="36"/>
      <c r="F12" s="36"/>
      <c r="G12" s="34"/>
      <c r="H12" s="34"/>
      <c r="I12" s="35"/>
      <c r="J12" s="38"/>
      <c r="K12" s="38"/>
      <c r="L12" s="38"/>
      <c r="M12" s="38"/>
      <c r="N12" s="38"/>
      <c r="O12" s="38"/>
      <c r="P12" s="38"/>
      <c r="Q12" s="3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</row>
    <row r="13" spans="1:257" ht="15.75" x14ac:dyDescent="0.25">
      <c r="A13" s="15"/>
      <c r="B13" s="54" t="s">
        <v>46</v>
      </c>
      <c r="C13" s="54"/>
      <c r="D13" s="54"/>
      <c r="E13" s="54"/>
      <c r="F13" s="54"/>
      <c r="G13" s="34"/>
      <c r="H13" s="34"/>
      <c r="I13" s="35"/>
      <c r="J13" s="41" t="s">
        <v>45</v>
      </c>
      <c r="K13" s="41"/>
      <c r="L13" s="41"/>
      <c r="M13" s="41"/>
      <c r="N13" s="41"/>
      <c r="O13" s="33"/>
      <c r="P13" s="33"/>
      <c r="Q13" s="32"/>
    </row>
    <row r="14" spans="1:257" ht="15.75" x14ac:dyDescent="0.25">
      <c r="A14" s="15"/>
      <c r="B14" s="37"/>
      <c r="C14" s="36"/>
      <c r="D14" s="35"/>
      <c r="E14" s="36"/>
      <c r="F14" s="36"/>
      <c r="G14" s="34"/>
      <c r="H14" s="34"/>
      <c r="I14" s="35"/>
      <c r="J14" s="35"/>
      <c r="K14" s="36"/>
      <c r="L14" s="36"/>
      <c r="M14" s="36"/>
      <c r="N14" s="36"/>
      <c r="O14" s="33"/>
      <c r="P14" s="33"/>
      <c r="Q14" s="32"/>
    </row>
    <row r="15" spans="1:257" ht="15.75" x14ac:dyDescent="0.25">
      <c r="A15" s="15"/>
      <c r="B15" s="37"/>
      <c r="C15" s="41" t="s">
        <v>26</v>
      </c>
      <c r="D15" s="41"/>
      <c r="E15" s="41"/>
      <c r="F15" s="41"/>
      <c r="G15" s="40">
        <f>SUM(G16:G27)</f>
        <v>17560416064</v>
      </c>
      <c r="H15" s="40">
        <f>SUM(H16:H27)</f>
        <v>17237751542</v>
      </c>
      <c r="I15" s="35"/>
      <c r="J15" s="35"/>
      <c r="K15" s="41" t="s">
        <v>26</v>
      </c>
      <c r="L15" s="41"/>
      <c r="M15" s="41"/>
      <c r="N15" s="41"/>
      <c r="O15" s="40">
        <f>SUM(O16:O18)</f>
        <v>454766748</v>
      </c>
      <c r="P15" s="40">
        <f>SUM(P16:P18)</f>
        <v>547480450</v>
      </c>
      <c r="Q15" s="32"/>
    </row>
    <row r="16" spans="1:257" ht="30" customHeight="1" x14ac:dyDescent="0.25">
      <c r="A16" s="15"/>
      <c r="B16" s="37"/>
      <c r="C16" s="36"/>
      <c r="D16" s="41" t="s">
        <v>44</v>
      </c>
      <c r="E16" s="41"/>
      <c r="F16" s="41"/>
      <c r="G16" s="28">
        <v>0</v>
      </c>
      <c r="H16" s="28">
        <v>0</v>
      </c>
      <c r="I16" s="35"/>
      <c r="J16" s="35"/>
      <c r="K16" s="38"/>
      <c r="L16" s="51" t="s">
        <v>37</v>
      </c>
      <c r="M16" s="51"/>
      <c r="N16" s="51"/>
      <c r="O16" s="28">
        <v>19362703</v>
      </c>
      <c r="P16" s="28">
        <v>0</v>
      </c>
      <c r="Q16" s="32"/>
    </row>
    <row r="17" spans="1:17" ht="15.75" x14ac:dyDescent="0.25">
      <c r="A17" s="15"/>
      <c r="B17" s="37"/>
      <c r="C17" s="36"/>
      <c r="D17" s="42" t="s">
        <v>43</v>
      </c>
      <c r="E17" s="42"/>
      <c r="F17" s="42"/>
      <c r="G17" s="28">
        <v>9195999</v>
      </c>
      <c r="H17" s="28">
        <v>7839259</v>
      </c>
      <c r="I17" s="35"/>
      <c r="J17" s="35"/>
      <c r="K17" s="38"/>
      <c r="L17" s="42" t="s">
        <v>35</v>
      </c>
      <c r="M17" s="42"/>
      <c r="N17" s="42"/>
      <c r="O17" s="28">
        <v>797</v>
      </c>
      <c r="P17" s="28">
        <v>0</v>
      </c>
      <c r="Q17" s="32"/>
    </row>
    <row r="18" spans="1:17" ht="15.75" x14ac:dyDescent="0.25">
      <c r="A18" s="15"/>
      <c r="B18" s="37"/>
      <c r="C18" s="49"/>
      <c r="D18" s="42" t="s">
        <v>42</v>
      </c>
      <c r="E18" s="42"/>
      <c r="F18" s="42"/>
      <c r="G18" s="28">
        <v>0</v>
      </c>
      <c r="H18" s="28">
        <v>0</v>
      </c>
      <c r="I18" s="35"/>
      <c r="J18" s="35"/>
      <c r="K18" s="34"/>
      <c r="L18" s="42" t="s">
        <v>41</v>
      </c>
      <c r="M18" s="42"/>
      <c r="N18" s="42"/>
      <c r="O18" s="28">
        <v>435403248</v>
      </c>
      <c r="P18" s="28">
        <v>547480450</v>
      </c>
      <c r="Q18" s="32"/>
    </row>
    <row r="19" spans="1:17" ht="15.75" x14ac:dyDescent="0.25">
      <c r="A19" s="15"/>
      <c r="B19" s="37"/>
      <c r="C19" s="49"/>
      <c r="D19" s="42" t="s">
        <v>40</v>
      </c>
      <c r="E19" s="42"/>
      <c r="F19" s="42"/>
      <c r="G19" s="28">
        <v>0</v>
      </c>
      <c r="H19" s="28">
        <v>103</v>
      </c>
      <c r="I19" s="35"/>
      <c r="J19" s="35"/>
      <c r="K19" s="34"/>
      <c r="L19" s="38"/>
      <c r="M19" s="38"/>
      <c r="N19" s="38"/>
      <c r="O19" s="38"/>
      <c r="P19" s="38"/>
      <c r="Q19" s="32"/>
    </row>
    <row r="20" spans="1:17" ht="15.75" x14ac:dyDescent="0.25">
      <c r="A20" s="15"/>
      <c r="B20" s="37"/>
      <c r="C20" s="49"/>
      <c r="D20" s="42" t="s">
        <v>39</v>
      </c>
      <c r="E20" s="42"/>
      <c r="F20" s="42"/>
      <c r="G20" s="28">
        <v>5334084</v>
      </c>
      <c r="H20" s="28">
        <v>5174197</v>
      </c>
      <c r="I20" s="35"/>
      <c r="J20" s="35"/>
      <c r="K20" s="41" t="s">
        <v>16</v>
      </c>
      <c r="L20" s="41"/>
      <c r="M20" s="41"/>
      <c r="N20" s="41"/>
      <c r="O20" s="40">
        <f>SUM(O21:O23)</f>
        <v>1123937756</v>
      </c>
      <c r="P20" s="40">
        <f>SUM(P21:P23)</f>
        <v>500792355</v>
      </c>
      <c r="Q20" s="32"/>
    </row>
    <row r="21" spans="1:17" ht="15" customHeight="1" x14ac:dyDescent="0.25">
      <c r="A21" s="15"/>
      <c r="B21" s="37"/>
      <c r="C21" s="49"/>
      <c r="D21" s="42" t="s">
        <v>38</v>
      </c>
      <c r="E21" s="42"/>
      <c r="F21" s="42"/>
      <c r="G21" s="28">
        <v>958118</v>
      </c>
      <c r="H21" s="28">
        <v>1921617</v>
      </c>
      <c r="I21" s="35"/>
      <c r="J21" s="35"/>
      <c r="K21" s="34"/>
      <c r="L21" s="51" t="s">
        <v>37</v>
      </c>
      <c r="M21" s="51"/>
      <c r="N21" s="51"/>
      <c r="O21" s="28">
        <v>420670886</v>
      </c>
      <c r="P21" s="28">
        <v>303354132</v>
      </c>
      <c r="Q21" s="32"/>
    </row>
    <row r="22" spans="1:17" ht="15.75" x14ac:dyDescent="0.25">
      <c r="A22" s="15"/>
      <c r="B22" s="37"/>
      <c r="C22" s="49"/>
      <c r="D22" s="42" t="s">
        <v>36</v>
      </c>
      <c r="E22" s="42"/>
      <c r="F22" s="42"/>
      <c r="G22" s="28">
        <v>2143166365</v>
      </c>
      <c r="H22" s="28">
        <v>1891535851</v>
      </c>
      <c r="I22" s="35"/>
      <c r="J22" s="35"/>
      <c r="K22" s="36"/>
      <c r="L22" s="42" t="s">
        <v>35</v>
      </c>
      <c r="M22" s="42"/>
      <c r="N22" s="42"/>
      <c r="O22" s="28">
        <v>689778495</v>
      </c>
      <c r="P22" s="28">
        <v>178880241</v>
      </c>
      <c r="Q22" s="32"/>
    </row>
    <row r="23" spans="1:17" ht="33.75" customHeight="1" x14ac:dyDescent="0.25">
      <c r="A23" s="15"/>
      <c r="B23" s="37"/>
      <c r="C23" s="49"/>
      <c r="D23" s="53" t="s">
        <v>34</v>
      </c>
      <c r="E23" s="53"/>
      <c r="F23" s="53"/>
      <c r="G23" s="28">
        <v>26328254</v>
      </c>
      <c r="H23" s="28">
        <v>21374426</v>
      </c>
      <c r="I23" s="35"/>
      <c r="J23" s="35"/>
      <c r="K23" s="38"/>
      <c r="L23" s="52" t="s">
        <v>33</v>
      </c>
      <c r="M23" s="52"/>
      <c r="N23" s="52"/>
      <c r="O23" s="28">
        <v>13488375</v>
      </c>
      <c r="P23" s="28">
        <v>18557982</v>
      </c>
      <c r="Q23" s="32"/>
    </row>
    <row r="24" spans="1:17" ht="33" customHeight="1" x14ac:dyDescent="0.25">
      <c r="A24" s="15"/>
      <c r="B24" s="37"/>
      <c r="C24" s="36"/>
      <c r="D24" s="51" t="s">
        <v>32</v>
      </c>
      <c r="E24" s="51"/>
      <c r="F24" s="38"/>
      <c r="G24" s="28">
        <v>15256294246</v>
      </c>
      <c r="H24" s="28">
        <v>15280043522</v>
      </c>
      <c r="I24" s="35"/>
      <c r="J24" s="35"/>
      <c r="K24" s="34"/>
      <c r="L24" s="38"/>
      <c r="M24" s="38"/>
      <c r="N24" s="38"/>
      <c r="O24" s="38"/>
      <c r="P24" s="38"/>
      <c r="Q24" s="32"/>
    </row>
    <row r="25" spans="1:17" ht="15.75" x14ac:dyDescent="0.25">
      <c r="A25" s="15"/>
      <c r="B25" s="37"/>
      <c r="C25" s="49"/>
      <c r="D25" s="50" t="s">
        <v>31</v>
      </c>
      <c r="E25" s="50"/>
      <c r="F25" s="50"/>
      <c r="G25" s="28">
        <v>119138998</v>
      </c>
      <c r="H25" s="28">
        <v>29862567</v>
      </c>
      <c r="I25" s="35"/>
      <c r="J25" s="35"/>
      <c r="K25" s="41" t="s">
        <v>30</v>
      </c>
      <c r="L25" s="41"/>
      <c r="M25" s="41"/>
      <c r="N25" s="41"/>
      <c r="O25" s="40">
        <f>O15-O20</f>
        <v>-669171008</v>
      </c>
      <c r="P25" s="40">
        <f>P15-P20</f>
        <v>46688095</v>
      </c>
      <c r="Q25" s="32"/>
    </row>
    <row r="26" spans="1:17" ht="15.75" x14ac:dyDescent="0.25">
      <c r="A26" s="15"/>
      <c r="B26" s="37"/>
      <c r="C26" s="49"/>
      <c r="D26" s="34"/>
      <c r="E26" s="34"/>
      <c r="F26" s="34"/>
      <c r="G26" s="28"/>
      <c r="H26" s="28"/>
      <c r="I26" s="35"/>
      <c r="J26" s="35"/>
      <c r="K26" s="23"/>
      <c r="L26" s="23"/>
      <c r="M26" s="23"/>
      <c r="N26" s="23"/>
      <c r="O26" s="40"/>
      <c r="P26" s="40"/>
      <c r="Q26" s="32"/>
    </row>
    <row r="27" spans="1:17" ht="15.75" x14ac:dyDescent="0.25">
      <c r="A27" s="15"/>
      <c r="B27" s="37"/>
      <c r="C27" s="36"/>
      <c r="D27" s="38"/>
      <c r="E27" s="38"/>
      <c r="F27" s="48"/>
      <c r="G27" s="28"/>
      <c r="H27" s="28"/>
      <c r="I27" s="35"/>
      <c r="J27" s="35"/>
      <c r="K27" s="38"/>
      <c r="L27" s="38"/>
      <c r="M27" s="38"/>
      <c r="N27" s="38"/>
      <c r="O27" s="38"/>
      <c r="P27" s="38"/>
      <c r="Q27" s="32"/>
    </row>
    <row r="28" spans="1:17" ht="15.75" x14ac:dyDescent="0.25">
      <c r="A28" s="15"/>
      <c r="B28" s="37"/>
      <c r="C28" s="41" t="s">
        <v>16</v>
      </c>
      <c r="D28" s="41"/>
      <c r="E28" s="41"/>
      <c r="F28" s="41"/>
      <c r="G28" s="47">
        <f>'[1]Estado de Flujos de Efectivo'!G28+'[2]Estado de Flujos de Efectivo'!G28+'[3]Estado de Flujos de Efectivo'!G28+'[4]Estado de Flujos de Efectivo'!G28</f>
        <v>15812240345</v>
      </c>
      <c r="H28" s="47">
        <f>'[1]Estado de Flujos de Efectivo'!H28+'[2]Estado de Flujos de Efectivo'!H28+'[3]Estado de Flujos de Efectivo'!H28+'[4]Estado de Flujos de Efectivo'!H28</f>
        <v>15934044899</v>
      </c>
      <c r="I28" s="35"/>
      <c r="J28" s="46" t="s">
        <v>29</v>
      </c>
      <c r="K28" s="46"/>
      <c r="L28" s="46"/>
      <c r="M28" s="46"/>
      <c r="N28" s="46"/>
      <c r="O28" s="33"/>
      <c r="P28" s="33"/>
      <c r="Q28" s="32"/>
    </row>
    <row r="29" spans="1:17" ht="15.75" x14ac:dyDescent="0.25">
      <c r="A29" s="15"/>
      <c r="B29" s="37"/>
      <c r="C29" s="23"/>
      <c r="D29" s="42" t="s">
        <v>28</v>
      </c>
      <c r="E29" s="42"/>
      <c r="F29" s="42"/>
      <c r="G29" s="28">
        <v>10305077789</v>
      </c>
      <c r="H29" s="28">
        <v>10797334954</v>
      </c>
      <c r="I29" s="35"/>
      <c r="J29" s="35"/>
      <c r="K29" s="36"/>
      <c r="L29" s="36"/>
      <c r="M29" s="36"/>
      <c r="N29" s="36"/>
      <c r="O29" s="33"/>
      <c r="P29" s="33"/>
      <c r="Q29" s="32"/>
    </row>
    <row r="30" spans="1:17" ht="15.75" x14ac:dyDescent="0.25">
      <c r="A30" s="15"/>
      <c r="B30" s="37"/>
      <c r="C30" s="23"/>
      <c r="D30" s="42" t="s">
        <v>27</v>
      </c>
      <c r="E30" s="42"/>
      <c r="F30" s="42"/>
      <c r="G30" s="28">
        <v>1424286980</v>
      </c>
      <c r="H30" s="28">
        <v>1396398896</v>
      </c>
      <c r="I30" s="35"/>
      <c r="J30" s="38"/>
      <c r="K30" s="41" t="s">
        <v>26</v>
      </c>
      <c r="L30" s="41"/>
      <c r="M30" s="41"/>
      <c r="N30" s="41"/>
      <c r="O30" s="40">
        <f>O31+O34</f>
        <v>623237633</v>
      </c>
      <c r="P30" s="40">
        <f>P31+P34+P33</f>
        <v>695691484</v>
      </c>
      <c r="Q30" s="32"/>
    </row>
    <row r="31" spans="1:17" ht="15.75" x14ac:dyDescent="0.25">
      <c r="A31" s="15"/>
      <c r="B31" s="37"/>
      <c r="C31" s="23"/>
      <c r="D31" s="42" t="s">
        <v>25</v>
      </c>
      <c r="E31" s="42"/>
      <c r="F31" s="42"/>
      <c r="G31" s="28">
        <v>2747383185</v>
      </c>
      <c r="H31" s="28">
        <v>2450839335</v>
      </c>
      <c r="I31" s="35"/>
      <c r="J31" s="35"/>
      <c r="K31" s="38"/>
      <c r="L31" s="42" t="s">
        <v>24</v>
      </c>
      <c r="M31" s="42"/>
      <c r="N31" s="42"/>
      <c r="O31" s="45">
        <f>SUM(O32+O33)</f>
        <v>0</v>
      </c>
      <c r="P31" s="45">
        <v>0</v>
      </c>
      <c r="Q31" s="32"/>
    </row>
    <row r="32" spans="1:17" ht="12.75" customHeight="1" x14ac:dyDescent="0.25">
      <c r="A32" s="15"/>
      <c r="B32" s="37"/>
      <c r="C32" s="36"/>
      <c r="D32" s="42" t="s">
        <v>23</v>
      </c>
      <c r="E32" s="42"/>
      <c r="F32" s="42"/>
      <c r="G32" s="28">
        <v>34444310</v>
      </c>
      <c r="H32" s="28">
        <v>25618954</v>
      </c>
      <c r="I32" s="35"/>
      <c r="J32" s="35"/>
      <c r="K32" s="23"/>
      <c r="L32" s="42" t="s">
        <v>12</v>
      </c>
      <c r="M32" s="42"/>
      <c r="N32" s="42"/>
      <c r="O32" s="28">
        <v>0</v>
      </c>
      <c r="P32" s="28">
        <v>0</v>
      </c>
      <c r="Q32" s="32"/>
    </row>
    <row r="33" spans="1:257" ht="12.75" customHeight="1" x14ac:dyDescent="0.25">
      <c r="A33" s="15"/>
      <c r="B33" s="37"/>
      <c r="C33" s="23"/>
      <c r="D33" s="42" t="s">
        <v>22</v>
      </c>
      <c r="E33" s="42"/>
      <c r="F33" s="42"/>
      <c r="G33" s="28">
        <v>10800000</v>
      </c>
      <c r="H33" s="28">
        <v>4400000</v>
      </c>
      <c r="I33" s="35"/>
      <c r="J33" s="35"/>
      <c r="K33" s="23"/>
      <c r="L33" s="42" t="s">
        <v>10</v>
      </c>
      <c r="M33" s="42"/>
      <c r="N33" s="42"/>
      <c r="O33" s="28">
        <v>0</v>
      </c>
      <c r="P33" s="28">
        <v>0</v>
      </c>
      <c r="Q33" s="32"/>
    </row>
    <row r="34" spans="1:257" ht="15" customHeight="1" x14ac:dyDescent="0.25">
      <c r="A34" s="15"/>
      <c r="B34" s="37"/>
      <c r="C34" s="23"/>
      <c r="D34" s="42" t="s">
        <v>21</v>
      </c>
      <c r="E34" s="42"/>
      <c r="F34" s="42"/>
      <c r="G34" s="28">
        <v>16345661</v>
      </c>
      <c r="H34" s="28">
        <v>4784325</v>
      </c>
      <c r="I34" s="35"/>
      <c r="J34" s="35"/>
      <c r="K34" s="23"/>
      <c r="L34" s="42" t="s">
        <v>20</v>
      </c>
      <c r="M34" s="42"/>
      <c r="N34" s="42"/>
      <c r="O34" s="28">
        <v>623237633</v>
      </c>
      <c r="P34" s="28">
        <v>695691484</v>
      </c>
      <c r="Q34" s="32"/>
    </row>
    <row r="35" spans="1:257" ht="15" customHeight="1" x14ac:dyDescent="0.25">
      <c r="A35" s="15"/>
      <c r="B35" s="37"/>
      <c r="C35" s="23"/>
      <c r="D35" s="42" t="s">
        <v>19</v>
      </c>
      <c r="E35" s="42"/>
      <c r="F35" s="42"/>
      <c r="G35" s="28">
        <v>488532788</v>
      </c>
      <c r="H35" s="28">
        <v>388611237</v>
      </c>
      <c r="I35" s="35"/>
      <c r="J35" s="35"/>
      <c r="K35" s="34"/>
      <c r="L35" s="38"/>
      <c r="M35" s="38"/>
      <c r="N35" s="38"/>
      <c r="O35" s="43"/>
      <c r="P35" s="43"/>
      <c r="Q35" s="32"/>
    </row>
    <row r="36" spans="1:257" ht="15" customHeight="1" x14ac:dyDescent="0.25">
      <c r="A36" s="15"/>
      <c r="B36" s="37"/>
      <c r="C36" s="23"/>
      <c r="D36" s="42" t="s">
        <v>18</v>
      </c>
      <c r="E36" s="42"/>
      <c r="F36" s="42"/>
      <c r="G36" s="28">
        <v>0</v>
      </c>
      <c r="H36" s="28">
        <v>0</v>
      </c>
      <c r="I36" s="35"/>
      <c r="J36" s="35"/>
      <c r="K36" s="34"/>
      <c r="L36" s="38"/>
      <c r="M36" s="38"/>
      <c r="N36" s="38"/>
      <c r="O36" s="38"/>
      <c r="P36" s="38"/>
      <c r="Q36" s="32"/>
    </row>
    <row r="37" spans="1:257" ht="15" customHeight="1" x14ac:dyDescent="0.25">
      <c r="A37" s="15"/>
      <c r="B37" s="37"/>
      <c r="C37" s="23"/>
      <c r="D37" s="42" t="s">
        <v>17</v>
      </c>
      <c r="E37" s="42"/>
      <c r="F37" s="42"/>
      <c r="G37" s="28">
        <v>0</v>
      </c>
      <c r="H37" s="28">
        <v>0</v>
      </c>
      <c r="I37" s="35"/>
      <c r="J37" s="35"/>
      <c r="K37" s="41" t="s">
        <v>16</v>
      </c>
      <c r="L37" s="41"/>
      <c r="M37" s="41"/>
      <c r="N37" s="41"/>
      <c r="O37" s="40">
        <f>SUM(O38+O41)</f>
        <v>1247527353</v>
      </c>
      <c r="P37" s="40">
        <f>SUM(P38+P41)</f>
        <v>822742668</v>
      </c>
      <c r="Q37" s="32"/>
    </row>
    <row r="38" spans="1:257" ht="15" customHeight="1" x14ac:dyDescent="0.25">
      <c r="A38" s="15"/>
      <c r="B38" s="37"/>
      <c r="C38" s="23"/>
      <c r="D38" s="42" t="s">
        <v>15</v>
      </c>
      <c r="E38" s="42"/>
      <c r="F38" s="42"/>
      <c r="G38" s="28">
        <v>0</v>
      </c>
      <c r="H38" s="28">
        <v>0</v>
      </c>
      <c r="I38" s="35"/>
      <c r="J38" s="38"/>
      <c r="K38" s="38"/>
      <c r="L38" s="42" t="s">
        <v>14</v>
      </c>
      <c r="M38" s="42"/>
      <c r="N38" s="42"/>
      <c r="O38" s="45">
        <f>O39+O40</f>
        <v>19741708</v>
      </c>
      <c r="P38" s="45">
        <f>P39+P40</f>
        <v>43559717</v>
      </c>
      <c r="Q38" s="32"/>
    </row>
    <row r="39" spans="1:257" ht="15" customHeight="1" x14ac:dyDescent="0.25">
      <c r="A39" s="15"/>
      <c r="B39" s="37"/>
      <c r="C39" s="23"/>
      <c r="D39" s="42" t="s">
        <v>13</v>
      </c>
      <c r="E39" s="42"/>
      <c r="F39" s="42"/>
      <c r="G39" s="28">
        <v>1094067</v>
      </c>
      <c r="H39" s="28">
        <v>1063456</v>
      </c>
      <c r="I39" s="35"/>
      <c r="J39" s="35"/>
      <c r="K39" s="38"/>
      <c r="L39" s="42" t="s">
        <v>12</v>
      </c>
      <c r="M39" s="42"/>
      <c r="N39" s="42"/>
      <c r="O39" s="28">
        <v>19741708</v>
      </c>
      <c r="P39" s="28">
        <v>43559717</v>
      </c>
      <c r="Q39" s="32"/>
    </row>
    <row r="40" spans="1:257" ht="15" customHeight="1" x14ac:dyDescent="0.25">
      <c r="A40" s="15"/>
      <c r="B40" s="37"/>
      <c r="C40" s="23"/>
      <c r="D40" s="42" t="s">
        <v>11</v>
      </c>
      <c r="E40" s="42"/>
      <c r="F40" s="42"/>
      <c r="G40" s="28">
        <v>0</v>
      </c>
      <c r="H40" s="28">
        <v>0</v>
      </c>
      <c r="I40" s="35"/>
      <c r="J40" s="35"/>
      <c r="K40" s="23"/>
      <c r="L40" s="42" t="s">
        <v>10</v>
      </c>
      <c r="M40" s="42"/>
      <c r="N40" s="42"/>
      <c r="O40" s="28">
        <v>0</v>
      </c>
      <c r="P40" s="28">
        <v>0</v>
      </c>
      <c r="Q40" s="32"/>
    </row>
    <row r="41" spans="1:257" ht="15" customHeight="1" x14ac:dyDescent="0.25">
      <c r="A41" s="15"/>
      <c r="B41" s="37"/>
      <c r="C41" s="23"/>
      <c r="D41" s="42" t="s">
        <v>9</v>
      </c>
      <c r="E41" s="42"/>
      <c r="F41" s="42"/>
      <c r="G41" s="28">
        <v>0</v>
      </c>
      <c r="H41" s="28">
        <v>0</v>
      </c>
      <c r="I41" s="35"/>
      <c r="J41" s="35"/>
      <c r="K41" s="23"/>
      <c r="L41" s="42" t="s">
        <v>8</v>
      </c>
      <c r="M41" s="42"/>
      <c r="N41" s="42"/>
      <c r="O41" s="28">
        <v>1227785645</v>
      </c>
      <c r="P41" s="28">
        <v>779182951</v>
      </c>
      <c r="Q41" s="32"/>
    </row>
    <row r="42" spans="1:257" ht="15" customHeight="1" x14ac:dyDescent="0.25">
      <c r="A42" s="15"/>
      <c r="B42" s="37"/>
      <c r="C42" s="36"/>
      <c r="D42" s="42" t="s">
        <v>7</v>
      </c>
      <c r="E42" s="42"/>
      <c r="F42" s="42"/>
      <c r="G42" s="28">
        <v>817890</v>
      </c>
      <c r="H42" s="28">
        <v>0</v>
      </c>
      <c r="I42" s="35"/>
      <c r="J42" s="35"/>
      <c r="K42" s="23"/>
      <c r="L42" s="44"/>
      <c r="M42" s="44"/>
      <c r="N42" s="44"/>
      <c r="O42" s="43"/>
      <c r="P42" s="43"/>
      <c r="Q42" s="32"/>
    </row>
    <row r="43" spans="1:257" ht="15" customHeight="1" x14ac:dyDescent="0.25">
      <c r="A43" s="15"/>
      <c r="B43" s="37"/>
      <c r="C43" s="23"/>
      <c r="D43" s="42" t="s">
        <v>6</v>
      </c>
      <c r="E43" s="42"/>
      <c r="F43" s="42"/>
      <c r="G43" s="28">
        <v>0</v>
      </c>
      <c r="H43" s="28">
        <v>0</v>
      </c>
      <c r="I43" s="35"/>
      <c r="J43" s="35"/>
      <c r="K43" s="34"/>
      <c r="L43" s="38"/>
      <c r="M43" s="38"/>
      <c r="N43" s="38"/>
      <c r="O43" s="38"/>
      <c r="P43" s="38"/>
      <c r="Q43" s="32"/>
    </row>
    <row r="44" spans="1:257" ht="15" customHeight="1" x14ac:dyDescent="0.25">
      <c r="A44" s="15"/>
      <c r="B44" s="37"/>
      <c r="C44" s="23"/>
      <c r="D44" s="41" t="s">
        <v>5</v>
      </c>
      <c r="E44" s="41"/>
      <c r="F44" s="41"/>
      <c r="G44" s="28">
        <v>783457675</v>
      </c>
      <c r="H44" s="28">
        <v>864993742</v>
      </c>
      <c r="I44" s="35"/>
      <c r="J44" s="35"/>
      <c r="K44" s="41" t="s">
        <v>4</v>
      </c>
      <c r="L44" s="41"/>
      <c r="M44" s="41"/>
      <c r="N44" s="41"/>
      <c r="O44" s="40">
        <f>O30-O37</f>
        <v>-624289720</v>
      </c>
      <c r="P44" s="40">
        <f>P30-P37</f>
        <v>-127051184</v>
      </c>
      <c r="Q44" s="32"/>
    </row>
    <row r="45" spans="1:257" ht="15" customHeight="1" x14ac:dyDescent="0.25">
      <c r="A45" s="15"/>
      <c r="B45" s="37"/>
      <c r="C45" s="23"/>
      <c r="D45" s="38"/>
      <c r="E45" s="38"/>
      <c r="F45" s="38"/>
      <c r="G45" s="39"/>
      <c r="H45" s="38"/>
      <c r="I45" s="35"/>
      <c r="J45" s="35"/>
      <c r="K45" s="34"/>
      <c r="L45" s="34"/>
      <c r="M45" s="34"/>
      <c r="N45" s="34"/>
      <c r="O45" s="33"/>
      <c r="P45" s="33"/>
      <c r="Q45" s="32"/>
    </row>
    <row r="46" spans="1:257" ht="17.25" customHeight="1" x14ac:dyDescent="0.25">
      <c r="A46" s="15"/>
      <c r="B46" s="37"/>
      <c r="C46" s="36"/>
      <c r="D46" s="35"/>
      <c r="E46" s="36"/>
      <c r="F46" s="36"/>
      <c r="G46" s="34"/>
      <c r="H46" s="34"/>
      <c r="I46" s="35"/>
      <c r="J46" s="35"/>
      <c r="K46" s="34"/>
      <c r="L46" s="34"/>
      <c r="M46" s="34"/>
      <c r="N46" s="34"/>
      <c r="O46" s="33"/>
      <c r="P46" s="33"/>
      <c r="Q46" s="32"/>
    </row>
    <row r="47" spans="1:257" s="16" customFormat="1" ht="33.75" customHeight="1" x14ac:dyDescent="0.25">
      <c r="A47" s="25"/>
      <c r="B47" s="24"/>
      <c r="C47" s="31" t="s">
        <v>3</v>
      </c>
      <c r="D47" s="31"/>
      <c r="E47" s="31"/>
      <c r="F47" s="31"/>
      <c r="G47" s="29">
        <f>G15-G28</f>
        <v>1748175719</v>
      </c>
      <c r="H47" s="29">
        <f>H15-H28</f>
        <v>1303706643</v>
      </c>
      <c r="I47" s="21"/>
      <c r="J47" s="30" t="s">
        <v>2</v>
      </c>
      <c r="K47" s="30"/>
      <c r="L47" s="30"/>
      <c r="M47" s="30"/>
      <c r="N47" s="30"/>
      <c r="O47" s="29">
        <f>G47+O25+O44</f>
        <v>454714991</v>
      </c>
      <c r="P47" s="29">
        <f>H47+P25+P44</f>
        <v>1223343554</v>
      </c>
      <c r="Q47" s="18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7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  <c r="GA47" s="17"/>
      <c r="GB47" s="17"/>
      <c r="GC47" s="17"/>
      <c r="GD47" s="17"/>
      <c r="GE47" s="17"/>
      <c r="GF47" s="17"/>
      <c r="GG47" s="17"/>
      <c r="GH47" s="17"/>
      <c r="GI47" s="17"/>
      <c r="GJ47" s="17"/>
      <c r="GK47" s="17"/>
      <c r="GL47" s="17"/>
      <c r="GM47" s="17"/>
      <c r="GN47" s="17"/>
      <c r="GO47" s="17"/>
      <c r="GP47" s="17"/>
      <c r="GQ47" s="17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</row>
    <row r="48" spans="1:257" s="16" customFormat="1" ht="27.75" customHeight="1" x14ac:dyDescent="0.2">
      <c r="A48" s="25"/>
      <c r="B48" s="24"/>
      <c r="C48" s="23"/>
      <c r="D48" s="23"/>
      <c r="E48" s="23"/>
      <c r="F48" s="23"/>
      <c r="G48" s="22"/>
      <c r="H48" s="22"/>
      <c r="I48" s="21"/>
      <c r="J48" s="20"/>
      <c r="K48" s="20"/>
      <c r="L48" s="20"/>
      <c r="M48" s="20"/>
      <c r="N48" s="20"/>
      <c r="O48" s="19"/>
      <c r="P48" s="19"/>
      <c r="Q48" s="18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  <c r="GA48" s="17"/>
      <c r="GB48" s="17"/>
      <c r="GC48" s="17"/>
      <c r="GD48" s="17"/>
      <c r="GE48" s="17"/>
      <c r="GF48" s="17"/>
      <c r="GG48" s="17"/>
      <c r="GH48" s="17"/>
      <c r="GI48" s="17"/>
      <c r="GJ48" s="17"/>
      <c r="GK48" s="17"/>
      <c r="GL48" s="17"/>
      <c r="GM48" s="17"/>
      <c r="GN48" s="17"/>
      <c r="GO48" s="17"/>
      <c r="GP48" s="17"/>
      <c r="GQ48" s="17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</row>
    <row r="49" spans="1:257" s="16" customFormat="1" ht="16.5" customHeight="1" x14ac:dyDescent="0.25">
      <c r="A49" s="25"/>
      <c r="B49" s="24"/>
      <c r="C49" s="23"/>
      <c r="D49" s="23"/>
      <c r="E49" s="23"/>
      <c r="F49" s="23"/>
      <c r="G49" s="22"/>
      <c r="H49" s="22"/>
      <c r="I49" s="21"/>
      <c r="J49" s="27" t="s">
        <v>1</v>
      </c>
      <c r="K49" s="27"/>
      <c r="L49" s="27"/>
      <c r="M49" s="27"/>
      <c r="N49" s="27"/>
      <c r="O49" s="28">
        <v>2906792368</v>
      </c>
      <c r="P49" s="28">
        <v>1683448814</v>
      </c>
      <c r="Q49" s="18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  <c r="GA49" s="17"/>
      <c r="GB49" s="17"/>
      <c r="GC49" s="17"/>
      <c r="GD49" s="17"/>
      <c r="GE49" s="17"/>
      <c r="GF49" s="17"/>
      <c r="GG49" s="17"/>
      <c r="GH49" s="17"/>
      <c r="GI49" s="17"/>
      <c r="GJ49" s="17"/>
      <c r="GK49" s="17"/>
      <c r="GL49" s="17"/>
      <c r="GM49" s="17"/>
      <c r="GN49" s="17"/>
      <c r="GO49" s="17"/>
      <c r="GP49" s="17"/>
      <c r="GQ49" s="17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</row>
    <row r="50" spans="1:257" s="16" customFormat="1" ht="15.75" x14ac:dyDescent="0.25">
      <c r="A50" s="25"/>
      <c r="B50" s="24"/>
      <c r="C50" s="23"/>
      <c r="D50" s="23"/>
      <c r="E50" s="23"/>
      <c r="F50" s="23"/>
      <c r="G50" s="22"/>
      <c r="H50" s="22"/>
      <c r="I50" s="21"/>
      <c r="J50" s="27" t="s">
        <v>0</v>
      </c>
      <c r="K50" s="27"/>
      <c r="L50" s="27"/>
      <c r="M50" s="27"/>
      <c r="N50" s="27"/>
      <c r="O50" s="26">
        <f>+O47+O49</f>
        <v>3361507359</v>
      </c>
      <c r="P50" s="26">
        <f>+P47+P49</f>
        <v>2906792368</v>
      </c>
      <c r="Q50" s="18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7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  <c r="GA50" s="17"/>
      <c r="GB50" s="17"/>
      <c r="GC50" s="17"/>
      <c r="GD50" s="17"/>
      <c r="GE50" s="17"/>
      <c r="GF50" s="17"/>
      <c r="GG50" s="17"/>
      <c r="GH50" s="17"/>
      <c r="GI50" s="17"/>
      <c r="GJ50" s="17"/>
      <c r="GK50" s="17"/>
      <c r="GL50" s="17"/>
      <c r="GM50" s="17"/>
      <c r="GN50" s="17"/>
      <c r="GO50" s="17"/>
      <c r="GP50" s="17"/>
      <c r="GQ50" s="17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</row>
    <row r="51" spans="1:257" s="16" customFormat="1" ht="12" customHeight="1" x14ac:dyDescent="0.2">
      <c r="A51" s="25"/>
      <c r="B51" s="24"/>
      <c r="C51" s="23"/>
      <c r="D51" s="23"/>
      <c r="E51" s="23"/>
      <c r="F51" s="23"/>
      <c r="G51" s="22"/>
      <c r="H51" s="22"/>
      <c r="I51" s="21"/>
      <c r="J51" s="20"/>
      <c r="K51" s="20"/>
      <c r="L51" s="20"/>
      <c r="M51" s="20"/>
      <c r="N51" s="20"/>
      <c r="O51" s="19"/>
      <c r="P51" s="19"/>
      <c r="Q51" s="18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  <c r="GA51" s="17"/>
      <c r="GB51" s="17"/>
      <c r="GC51" s="17"/>
      <c r="GD51" s="17"/>
      <c r="GE51" s="17"/>
      <c r="GF51" s="17"/>
      <c r="GG51" s="17"/>
      <c r="GH51" s="17"/>
      <c r="GI51" s="17"/>
      <c r="GJ51" s="17"/>
      <c r="GK51" s="17"/>
      <c r="GL51" s="17"/>
      <c r="GM51" s="17"/>
      <c r="GN51" s="17"/>
      <c r="GO51" s="17"/>
      <c r="GP51" s="17"/>
      <c r="GQ51" s="17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</row>
    <row r="52" spans="1:257" ht="6" customHeight="1" x14ac:dyDescent="0.25">
      <c r="A52" s="15"/>
      <c r="B52" s="14"/>
      <c r="C52" s="13"/>
      <c r="D52" s="13"/>
      <c r="E52" s="13"/>
      <c r="F52" s="13"/>
      <c r="G52" s="12"/>
      <c r="H52" s="12"/>
      <c r="I52" s="11"/>
      <c r="J52" s="10"/>
      <c r="K52" s="10"/>
      <c r="L52" s="10"/>
      <c r="M52" s="10"/>
      <c r="N52" s="10"/>
      <c r="O52" s="10"/>
      <c r="P52" s="9"/>
      <c r="Q52" s="8"/>
    </row>
    <row r="53" spans="1:257" ht="6" customHeight="1" x14ac:dyDescent="0.25">
      <c r="A53" s="4"/>
      <c r="I53" s="4"/>
      <c r="J53" s="4"/>
      <c r="K53" s="7"/>
      <c r="L53" s="7"/>
      <c r="M53" s="7"/>
      <c r="N53" s="7"/>
      <c r="O53" s="6"/>
      <c r="P53" s="6"/>
    </row>
    <row r="54" spans="1:257" ht="6" customHeight="1" x14ac:dyDescent="0.25">
      <c r="A54" s="4"/>
      <c r="I54" s="4"/>
    </row>
    <row r="55" spans="1:257" x14ac:dyDescent="0.25">
      <c r="P55" s="5"/>
    </row>
    <row r="56" spans="1:257" x14ac:dyDescent="0.25"/>
    <row r="57" spans="1:257" x14ac:dyDescent="0.25">
      <c r="P57" s="5"/>
    </row>
    <row r="58" spans="1:257" x14ac:dyDescent="0.25"/>
    <row r="59" spans="1:257" x14ac:dyDescent="0.25"/>
    <row r="60" spans="1:257" x14ac:dyDescent="0.25"/>
    <row r="61" spans="1:257" x14ac:dyDescent="0.25"/>
  </sheetData>
  <mergeCells count="64">
    <mergeCell ref="E2:O2"/>
    <mergeCell ref="E3:O3"/>
    <mergeCell ref="E4:O4"/>
    <mergeCell ref="E5:O5"/>
    <mergeCell ref="B7:D7"/>
    <mergeCell ref="E7:O7"/>
    <mergeCell ref="B10:E10"/>
    <mergeCell ref="J10:M10"/>
    <mergeCell ref="B13:F13"/>
    <mergeCell ref="J13:N13"/>
    <mergeCell ref="C15:F15"/>
    <mergeCell ref="K15:N15"/>
    <mergeCell ref="D16:F16"/>
    <mergeCell ref="L16:N16"/>
    <mergeCell ref="D17:F17"/>
    <mergeCell ref="L17:N17"/>
    <mergeCell ref="D18:F18"/>
    <mergeCell ref="L18:N18"/>
    <mergeCell ref="D22:F22"/>
    <mergeCell ref="L22:N22"/>
    <mergeCell ref="D23:F23"/>
    <mergeCell ref="L23:N23"/>
    <mergeCell ref="D24:E24"/>
    <mergeCell ref="D19:F19"/>
    <mergeCell ref="D20:F20"/>
    <mergeCell ref="K20:N20"/>
    <mergeCell ref="D21:F21"/>
    <mergeCell ref="L21:N21"/>
    <mergeCell ref="K25:N25"/>
    <mergeCell ref="C28:F28"/>
    <mergeCell ref="J28:N28"/>
    <mergeCell ref="D29:F29"/>
    <mergeCell ref="D30:F30"/>
    <mergeCell ref="K30:N30"/>
    <mergeCell ref="D31:F31"/>
    <mergeCell ref="L31:N31"/>
    <mergeCell ref="D32:F32"/>
    <mergeCell ref="L32:N32"/>
    <mergeCell ref="D33:F33"/>
    <mergeCell ref="L33:N33"/>
    <mergeCell ref="D34:F34"/>
    <mergeCell ref="L34:N34"/>
    <mergeCell ref="D35:F35"/>
    <mergeCell ref="D36:F36"/>
    <mergeCell ref="D37:F37"/>
    <mergeCell ref="K37:N37"/>
    <mergeCell ref="L42:N42"/>
    <mergeCell ref="D43:F43"/>
    <mergeCell ref="D38:F38"/>
    <mergeCell ref="L38:N38"/>
    <mergeCell ref="D39:F39"/>
    <mergeCell ref="L39:N39"/>
    <mergeCell ref="D40:F40"/>
    <mergeCell ref="L40:N40"/>
    <mergeCell ref="E1:O1"/>
    <mergeCell ref="J50:N50"/>
    <mergeCell ref="D44:F44"/>
    <mergeCell ref="K44:N44"/>
    <mergeCell ref="C47:F47"/>
    <mergeCell ref="J47:N47"/>
    <mergeCell ref="J49:N49"/>
    <mergeCell ref="D41:F41"/>
    <mergeCell ref="L41:N41"/>
    <mergeCell ref="D42:F42"/>
  </mergeCells>
  <printOptions horizontalCentered="1"/>
  <pageMargins left="0.31527777777777799" right="0.31527777777777799" top="0.74791666666666701" bottom="0.74791666666666701" header="0.51180555555555496" footer="0.51180555555555496"/>
  <pageSetup scale="53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Flujos de Efectivo</vt:lpstr>
      <vt:lpstr>'Estado de Flujos de Efectivo'!Área_de_impresión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GUADALUPE GARCIA MEDINA</dc:creator>
  <cp:lastModifiedBy>Finanzas Tamaulipas</cp:lastModifiedBy>
  <dcterms:created xsi:type="dcterms:W3CDTF">2015-06-05T18:19:34Z</dcterms:created>
  <dcterms:modified xsi:type="dcterms:W3CDTF">2025-04-03T22:53:17Z</dcterms:modified>
</cp:coreProperties>
</file>