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 Y FIDEICOMISOS\"/>
    </mc:Choice>
  </mc:AlternateContent>
  <xr:revisionPtr revIDLastSave="0" documentId="13_ncr:1_{2D59134C-217F-4A79-8594-35D162473F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Actividades" sheetId="2" r:id="rId1"/>
  </sheets>
  <externalReferences>
    <externalReference r:id="rId2"/>
    <externalReference r:id="rId3"/>
  </externalReferences>
  <definedNames>
    <definedName name="_xlnm.Print_Area" localSheetId="0">'Estado de Actividades'!$A$1:$L$53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K45" i="2"/>
  <c r="J45" i="2"/>
  <c r="K44" i="2"/>
  <c r="J44" i="2"/>
  <c r="K43" i="2"/>
  <c r="K41" i="2" s="1"/>
  <c r="J43" i="2"/>
  <c r="J41" i="2" s="1"/>
  <c r="K42" i="2"/>
  <c r="J42" i="2"/>
  <c r="K34" i="2"/>
  <c r="J34" i="2"/>
  <c r="F34" i="2"/>
  <c r="E34" i="2"/>
  <c r="K29" i="2"/>
  <c r="J29" i="2"/>
  <c r="F27" i="2"/>
  <c r="E27" i="2"/>
  <c r="F23" i="2"/>
  <c r="E23" i="2"/>
  <c r="K18" i="2"/>
  <c r="J18" i="2"/>
  <c r="K13" i="2"/>
  <c r="J13" i="2"/>
  <c r="J50" i="2" s="1"/>
  <c r="F13" i="2"/>
  <c r="E13" i="2"/>
  <c r="K50" i="2" l="1"/>
  <c r="K52" i="2" s="1"/>
  <c r="J52" i="2"/>
</calcChain>
</file>

<file path=xl/sharedStrings.xml><?xml version="1.0" encoding="utf-8"?>
<sst xmlns="http://schemas.openxmlformats.org/spreadsheetml/2006/main" count="60" uniqueCount="59">
  <si>
    <t>ESTADO DE TAMAULIPAS</t>
  </si>
  <si>
    <t>ORGANISMOS PÚBLICOS DESCENTRALIZADOS Y FIDEICOMISOS</t>
  </si>
  <si>
    <t>Estado de Actividades Consolidado</t>
  </si>
  <si>
    <t>Del 1o. de Enero al 31 de Diciembre de 2024 y 2023</t>
  </si>
  <si>
    <t>(Cifras en 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</si>
  <si>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</si>
  <si>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</si>
  <si>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</si>
  <si>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</si>
  <si>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</si>
  <si>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</si>
  <si>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</si>
  <si>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</si>
  <si>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</si>
  <si>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</si>
  <si>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</si>
  <si>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</si>
  <si>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</t>
  </si>
  <si>
    <t>Transferencias, Asignaciones, Subsidios y Otras Ayudas</t>
  </si>
  <si>
    <t>Aprovechamientos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</si>
  <si>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</si>
  <si>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</si>
  <si>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</si>
  <si>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</si>
  <si>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</si>
  <si>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 y Pensiones y Jubilaciones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</si>
  <si>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</si>
  <si>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</si>
  <si>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</si>
  <si>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>Transferencias, Asignaciones, Subsidios y Subvenciones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</si>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</sst>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Encode Sans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Encode Sans"/>
    </font>
    <font>
      <sz val="10"/>
      <name val="Arial"/>
      <family val="2"/>
    </font>
    <font>
      <b/>
      <sz val="12"/>
      <name val="Calibri"/>
      <family val="2"/>
    </font>
    <font>
      <b/>
      <sz val="9"/>
      <name val="Encode Sans"/>
    </font>
    <font>
      <b/>
      <sz val="9"/>
      <color theme="1"/>
      <name val="Encode Sans"/>
    </font>
    <font>
      <b/>
      <sz val="10"/>
      <name val="Encode Sans"/>
    </font>
    <font>
      <sz val="12"/>
      <color theme="1"/>
      <name val="Calibri"/>
      <family val="2"/>
    </font>
    <font>
      <sz val="9"/>
      <color theme="1"/>
      <name val="Encode Sans"/>
    </font>
    <font>
      <sz val="10"/>
      <name val="Encode Sans"/>
    </font>
    <font>
      <sz val="12"/>
      <name val="Calibri"/>
      <family val="2"/>
    </font>
    <font>
      <sz val="10"/>
      <color theme="0"/>
      <name val="Encode Sans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2"/>
      <color theme="1"/>
      <name val="Calibri"/>
      <family val="2"/>
    </font>
    <font>
      <i/>
      <sz val="9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3" fillId="2" borderId="0" xfId="0" applyFont="1" applyFill="1"/>
    <xf numFmtId="0" fontId="8" fillId="2" borderId="0" xfId="2" applyFont="1" applyFill="1"/>
    <xf numFmtId="0" fontId="8" fillId="2" borderId="0" xfId="0" applyFont="1" applyFill="1" applyAlignment="1" applyProtection="1">
      <alignment horizontal="center"/>
      <protection locked="0"/>
    </xf>
    <xf numFmtId="0" fontId="9" fillId="2" borderId="0" xfId="2" applyFont="1" applyFill="1"/>
    <xf numFmtId="0" fontId="5" fillId="2" borderId="0" xfId="0" applyFont="1" applyFill="1"/>
    <xf numFmtId="0" fontId="8" fillId="2" borderId="0" xfId="2" applyFont="1" applyFill="1" applyAlignment="1">
      <alignment horizontal="center"/>
    </xf>
    <xf numFmtId="0" fontId="10" fillId="2" borderId="0" xfId="0" applyFont="1" applyFill="1"/>
    <xf numFmtId="0" fontId="11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Protection="1">
      <protection locked="0"/>
    </xf>
    <xf numFmtId="0" fontId="14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164" fontId="17" fillId="3" borderId="2" xfId="1" applyNumberFormat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4" fillId="2" borderId="4" xfId="0" applyFont="1" applyFill="1" applyBorder="1"/>
    <xf numFmtId="0" fontId="8" fillId="2" borderId="0" xfId="2" applyFont="1" applyFill="1" applyAlignment="1">
      <alignment vertical="center"/>
    </xf>
    <xf numFmtId="0" fontId="15" fillId="2" borderId="0" xfId="2" applyFont="1" applyFill="1"/>
    <xf numFmtId="0" fontId="19" fillId="2" borderId="5" xfId="0" applyFont="1" applyFill="1" applyBorder="1"/>
    <xf numFmtId="0" fontId="20" fillId="2" borderId="4" xfId="0" applyFont="1" applyFill="1" applyBorder="1"/>
    <xf numFmtId="0" fontId="8" fillId="2" borderId="0" xfId="0" applyFont="1" applyFill="1" applyAlignment="1">
      <alignment vertical="top" wrapText="1"/>
    </xf>
    <xf numFmtId="3" fontId="15" fillId="2" borderId="0" xfId="0" applyNumberFormat="1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20" fillId="2" borderId="4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3" fontId="8" fillId="4" borderId="0" xfId="0" applyNumberFormat="1" applyFont="1" applyFill="1" applyAlignment="1">
      <alignment vertical="top"/>
    </xf>
    <xf numFmtId="0" fontId="19" fillId="2" borderId="5" xfId="0" applyFont="1" applyFill="1" applyBorder="1" applyAlignment="1">
      <alignment vertical="top"/>
    </xf>
    <xf numFmtId="0" fontId="21" fillId="2" borderId="4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top" wrapText="1"/>
    </xf>
    <xf numFmtId="3" fontId="15" fillId="2" borderId="0" xfId="1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/>
    </xf>
    <xf numFmtId="3" fontId="15" fillId="2" borderId="0" xfId="1" applyNumberFormat="1" applyFont="1" applyFill="1" applyBorder="1" applyAlignment="1" applyProtection="1">
      <protection locked="0"/>
    </xf>
    <xf numFmtId="0" fontId="22" fillId="2" borderId="0" xfId="0" applyFont="1" applyFill="1" applyAlignment="1">
      <alignment vertical="top"/>
    </xf>
    <xf numFmtId="0" fontId="23" fillId="2" borderId="4" xfId="0" applyFont="1" applyFill="1" applyBorder="1" applyAlignment="1">
      <alignment horizontal="left" vertical="top"/>
    </xf>
    <xf numFmtId="0" fontId="24" fillId="2" borderId="0" xfId="0" applyFont="1" applyFill="1" applyAlignment="1">
      <alignment vertical="top"/>
    </xf>
    <xf numFmtId="3" fontId="8" fillId="4" borderId="0" xfId="1" applyNumberFormat="1" applyFont="1" applyFill="1" applyBorder="1" applyAlignment="1" applyProtection="1">
      <alignment vertical="top"/>
    </xf>
    <xf numFmtId="0" fontId="22" fillId="2" borderId="0" xfId="0" applyFont="1" applyFill="1" applyAlignment="1">
      <alignment horizontal="left" vertical="top" wrapText="1"/>
    </xf>
    <xf numFmtId="0" fontId="25" fillId="2" borderId="5" xfId="0" applyFont="1" applyFill="1" applyBorder="1" applyAlignment="1">
      <alignment vertical="top"/>
    </xf>
    <xf numFmtId="0" fontId="22" fillId="2" borderId="0" xfId="0" applyFont="1" applyFill="1" applyAlignment="1">
      <alignment vertical="top" wrapText="1"/>
    </xf>
    <xf numFmtId="0" fontId="4" fillId="2" borderId="6" xfId="0" applyFont="1" applyFill="1" applyBorder="1"/>
    <xf numFmtId="0" fontId="4" fillId="2" borderId="7" xfId="0" applyFont="1" applyFill="1" applyBorder="1"/>
    <xf numFmtId="0" fontId="19" fillId="2" borderId="7" xfId="0" applyFont="1" applyFill="1" applyBorder="1"/>
    <xf numFmtId="0" fontId="19" fillId="2" borderId="8" xfId="0" applyFont="1" applyFill="1" applyBorder="1"/>
    <xf numFmtId="0" fontId="19" fillId="2" borderId="0" xfId="0" applyFont="1" applyFill="1"/>
    <xf numFmtId="0" fontId="26" fillId="2" borderId="0" xfId="0" applyFont="1" applyFill="1" applyAlignment="1">
      <alignment vertical="top"/>
    </xf>
    <xf numFmtId="0" fontId="26" fillId="2" borderId="0" xfId="0" applyFont="1" applyFill="1"/>
    <xf numFmtId="43" fontId="26" fillId="2" borderId="0" xfId="1" applyFont="1" applyFill="1" applyBorder="1"/>
    <xf numFmtId="0" fontId="26" fillId="2" borderId="0" xfId="0" applyFont="1" applyFill="1" applyAlignment="1">
      <alignment vertical="center"/>
    </xf>
    <xf numFmtId="0" fontId="26" fillId="2" borderId="0" xfId="0" applyFont="1" applyFill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 xr:uid="{26B458F7-9CE0-458E-9A24-64FA96850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492123</xdr:colOff>
      <xdr:row>1</xdr:row>
      <xdr:rowOff>63500</xdr:rowOff>
    </xdr:from>
    <xdr:to>
      <xdr:col>3</xdr:col>
      <xdr:colOff>1620487</xdr:colOff>
      <xdr:row>4</xdr:row>
      <xdr:rowOff>123702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AC31B6E-4870-4B00-B23C-A7D8DD2EC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048" y="368300"/>
          <a:ext cx="2595214" cy="974602"/>
        </a:xfrm>
        <a:prstGeom prst="rect">
          <a:avLst/>
        </a:prstGeom>
      </xdr:spPr>
    </xdr:pic>
    <xdr:clientData/>
  </xdr:twoCellAnchor>
  <xdr:twoCellAnchor>
    <xdr:from>
      <xdr:col>8</xdr:col>
      <xdr:colOff>3030063</xdr:colOff>
      <xdr:row>1</xdr:row>
      <xdr:rowOff>171532</xdr:rowOff>
    </xdr:from>
    <xdr:to>
      <xdr:col>10</xdr:col>
      <xdr:colOff>927141</xdr:colOff>
      <xdr:row>5</xdr:row>
      <xdr:rowOff>53603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697768A-F861-4BFE-9AFB-A586516E4F08}"/>
            </a:ext>
          </a:extLst>
        </xdr:cNvPr>
        <xdr:cNvGrpSpPr/>
      </xdr:nvGrpSpPr>
      <xdr:grpSpPr>
        <a:xfrm>
          <a:off x="12733657" y="481095"/>
          <a:ext cx="3397765" cy="1120321"/>
          <a:chOff x="13348813" y="536657"/>
          <a:chExt cx="3405703" cy="1088571"/>
        </a:xfrm>
      </xdr:grpSpPr>
      <xdr:sp macro="" textlink="">
        <xdr:nvSpPr>
          <xdr:cNvPr id="4" name="1 CuadroTexto">
            <a:extLst>
              <a:ext uri="{FF2B5EF4-FFF2-40B4-BE49-F238E27FC236}">
                <a16:creationId xmlns:a16="http://schemas.microsoft.com/office/drawing/2014/main" id="{5A64ED7E-9C35-C315-6413-126C92D38D6A}"/>
              </a:ext>
            </a:extLst>
          </xdr:cNvPr>
          <xdr:cNvSpPr txBox="1"/>
        </xdr:nvSpPr>
        <xdr:spPr>
          <a:xfrm>
            <a:off x="13348813" y="536657"/>
            <a:ext cx="2214254" cy="10885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lang="es-MX" sz="2000" b="1">
                <a:latin typeface="Calibri" panose="020F0502020204030204" pitchFamily="34" charset="0"/>
              </a:rPr>
              <a:t>CUENTA PÚBLICA CONSOLIDADA</a:t>
            </a:r>
          </a:p>
        </xdr:txBody>
      </xdr:sp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C2FB023-BB86-8A2F-423A-8498A20FD66C}"/>
              </a:ext>
            </a:extLst>
          </xdr:cNvPr>
          <xdr:cNvSpPr txBox="1"/>
        </xdr:nvSpPr>
        <xdr:spPr>
          <a:xfrm flipH="1">
            <a:off x="15839126" y="598508"/>
            <a:ext cx="915390" cy="5937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MX" sz="2400" b="1">
                <a:latin typeface="Calibri" panose="020F0502020204030204" pitchFamily="34" charset="0"/>
              </a:rPr>
              <a:t>2024</a:t>
            </a:r>
          </a:p>
        </xdr:txBody>
      </xdr:sp>
      <xdr:pic>
        <xdr:nvPicPr>
          <xdr:cNvPr id="6" name="3 Imagen">
            <a:extLst>
              <a:ext uri="{FF2B5EF4-FFF2-40B4-BE49-F238E27FC236}">
                <a16:creationId xmlns:a16="http://schemas.microsoft.com/office/drawing/2014/main" id="{8A7E207C-497D-9F65-DD8C-30CFE21982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715425" y="665101"/>
            <a:ext cx="18290" cy="370356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4/DEUDA%20Y%20CUENTA%20PUBLICA/C.P.%20%202024%20PAPELES%20DE%20TRABAJO/CONSOLIDADOS%20PARA%20IMPRIMIR%20CUENTA%20P&#218;BLICA%202024/OPD%20Consolid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Fideicomisos%20Conso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Hoja1"/>
    </sheetNames>
    <sheetDataSet>
      <sheetData sheetId="0">
        <row r="42">
          <cell r="J42">
            <v>495011260</v>
          </cell>
          <cell r="K42">
            <v>574543556</v>
          </cell>
        </row>
        <row r="43">
          <cell r="J43">
            <v>0</v>
          </cell>
          <cell r="K43">
            <v>0</v>
          </cell>
        </row>
        <row r="44">
          <cell r="J44">
            <v>5485</v>
          </cell>
          <cell r="K44">
            <v>-25709</v>
          </cell>
        </row>
        <row r="45">
          <cell r="J45">
            <v>49501077</v>
          </cell>
          <cell r="K45">
            <v>30910095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Portada"/>
    </sheetNames>
    <sheetDataSet>
      <sheetData sheetId="0">
        <row r="42">
          <cell r="J42">
            <v>871692</v>
          </cell>
          <cell r="K42">
            <v>891529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8E82-E622-4D21-9E42-A910E9ABAF53}">
  <dimension ref="A1:WVU66"/>
  <sheetViews>
    <sheetView showGridLines="0" tabSelected="1" topLeftCell="C1" zoomScale="80" zoomScaleNormal="80" zoomScalePageLayoutView="55" workbookViewId="0">
      <selection activeCell="IX47" sqref="IX47"/>
    </sheetView>
  </sheetViews>
  <sheetFormatPr baseColWidth="10" defaultColWidth="0" defaultRowHeight="15" customHeight="1" zeroHeight="1" x14ac:dyDescent="0.25"/>
  <cols>
    <col min="1" max="1" width="3.7109375" style="4" customWidth="1"/>
    <col min="2" max="2" width="4.42578125" style="4" customWidth="1"/>
    <col min="3" max="3" width="22" style="4" customWidth="1"/>
    <col min="4" max="4" width="57.140625" style="4" customWidth="1"/>
    <col min="5" max="5" width="22.42578125" style="4" customWidth="1"/>
    <col min="6" max="6" width="21.85546875" style="4" customWidth="1"/>
    <col min="7" max="7" width="2.42578125" style="4" customWidth="1"/>
    <col min="8" max="8" width="11.42578125" style="4" customWidth="1"/>
    <col min="9" max="9" width="60.42578125" style="4" customWidth="1"/>
    <col min="10" max="10" width="22.140625" style="4" customWidth="1"/>
    <col min="11" max="11" width="22.85546875" style="4" customWidth="1"/>
    <col min="12" max="12" width="1.5703125" style="4" customWidth="1"/>
    <col min="13" max="13" width="4.5703125" style="4" customWidth="1"/>
    <col min="14" max="256" width="11.42578125" style="4" hidden="1"/>
    <col min="257" max="257" width="2" style="4" customWidth="1"/>
    <col min="258" max="258" width="2.42578125" style="4" customWidth="1"/>
    <col min="259" max="259" width="22" style="4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1:13" ht="24" x14ac:dyDescent="0.55000000000000004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L1" s="5"/>
      <c r="M1" s="5"/>
    </row>
    <row r="2" spans="1:13" ht="24" x14ac:dyDescent="0.55000000000000004">
      <c r="A2" s="1"/>
      <c r="B2" s="6"/>
      <c r="C2" s="7"/>
      <c r="D2" s="8" t="s">
        <v>1</v>
      </c>
      <c r="E2" s="8"/>
      <c r="F2" s="8"/>
      <c r="G2" s="8"/>
      <c r="H2" s="8"/>
      <c r="I2" s="8"/>
      <c r="J2" s="8"/>
      <c r="K2" s="7"/>
      <c r="L2" s="9"/>
      <c r="M2" s="5"/>
    </row>
    <row r="3" spans="1:13" ht="24" x14ac:dyDescent="0.55000000000000004">
      <c r="A3" s="1"/>
      <c r="B3" s="1"/>
      <c r="C3" s="10"/>
      <c r="D3" s="11" t="s">
        <v>2</v>
      </c>
      <c r="E3" s="11"/>
      <c r="F3" s="11"/>
      <c r="G3" s="11"/>
      <c r="H3" s="11"/>
      <c r="I3" s="11"/>
      <c r="J3" s="11"/>
      <c r="K3" s="10"/>
      <c r="L3" s="12"/>
      <c r="M3" s="5"/>
    </row>
    <row r="4" spans="1:13" ht="24" x14ac:dyDescent="0.55000000000000004">
      <c r="A4" s="1"/>
      <c r="B4" s="1"/>
      <c r="C4" s="10"/>
      <c r="D4" s="11" t="s">
        <v>3</v>
      </c>
      <c r="E4" s="11"/>
      <c r="F4" s="11"/>
      <c r="G4" s="11"/>
      <c r="H4" s="11"/>
      <c r="I4" s="11"/>
      <c r="J4" s="11"/>
      <c r="K4" s="10"/>
      <c r="L4" s="12"/>
      <c r="M4" s="5"/>
    </row>
    <row r="5" spans="1:13" ht="24" x14ac:dyDescent="0.55000000000000004">
      <c r="A5" s="1"/>
      <c r="B5" s="1"/>
      <c r="C5" s="10"/>
      <c r="D5" s="11" t="s">
        <v>4</v>
      </c>
      <c r="E5" s="11"/>
      <c r="F5" s="11"/>
      <c r="G5" s="11"/>
      <c r="H5" s="11"/>
      <c r="I5" s="11"/>
      <c r="J5" s="11"/>
      <c r="K5" s="10"/>
      <c r="L5" s="12"/>
      <c r="M5" s="5"/>
    </row>
    <row r="6" spans="1:13" ht="6" customHeight="1" x14ac:dyDescent="0.55000000000000004">
      <c r="A6" s="1"/>
      <c r="B6" s="13"/>
      <c r="C6" s="14"/>
      <c r="D6" s="15"/>
      <c r="E6" s="15"/>
      <c r="F6" s="15"/>
      <c r="G6" s="15"/>
      <c r="H6" s="15"/>
      <c r="I6" s="15"/>
      <c r="J6" s="16"/>
      <c r="K6" s="16"/>
      <c r="L6" s="17"/>
      <c r="M6" s="5"/>
    </row>
    <row r="7" spans="1:13" ht="3.75" customHeight="1" x14ac:dyDescent="0.55000000000000004">
      <c r="A7" s="1"/>
      <c r="B7" s="13"/>
      <c r="C7" s="18"/>
      <c r="D7" s="8"/>
      <c r="E7" s="8"/>
      <c r="F7" s="8"/>
      <c r="G7" s="8"/>
      <c r="H7" s="8"/>
      <c r="I7" s="8"/>
      <c r="J7" s="8"/>
      <c r="K7" s="19"/>
      <c r="L7" s="17"/>
      <c r="M7" s="5"/>
    </row>
    <row r="8" spans="1:13" ht="6.75" customHeight="1" x14ac:dyDescent="0.55000000000000004">
      <c r="A8" s="1"/>
      <c r="B8" s="13"/>
      <c r="C8" s="14"/>
      <c r="D8" s="14"/>
      <c r="E8" s="14"/>
      <c r="F8" s="14"/>
      <c r="G8" s="15"/>
      <c r="H8" s="16"/>
      <c r="I8" s="16"/>
      <c r="J8" s="16"/>
      <c r="K8" s="16"/>
      <c r="L8" s="17"/>
      <c r="M8" s="5"/>
    </row>
    <row r="9" spans="1:13" ht="5.25" customHeight="1" x14ac:dyDescent="0.55000000000000004">
      <c r="A9" s="1"/>
      <c r="B9" s="20"/>
      <c r="C9" s="21"/>
      <c r="D9" s="21"/>
      <c r="E9" s="22"/>
      <c r="F9" s="22"/>
      <c r="G9" s="23"/>
      <c r="H9" s="16"/>
      <c r="I9" s="16"/>
      <c r="J9" s="16"/>
      <c r="K9" s="16"/>
      <c r="L9" s="17"/>
      <c r="M9" s="5"/>
    </row>
    <row r="10" spans="1:13" ht="24" x14ac:dyDescent="0.55000000000000004">
      <c r="A10" s="1"/>
      <c r="B10" s="24"/>
      <c r="C10" s="25" t="s">
        <v>5</v>
      </c>
      <c r="D10" s="25"/>
      <c r="E10" s="26">
        <v>2024</v>
      </c>
      <c r="F10" s="26">
        <v>2023</v>
      </c>
      <c r="G10" s="27"/>
      <c r="H10" s="25" t="s">
        <v>5</v>
      </c>
      <c r="I10" s="25"/>
      <c r="J10" s="26">
        <v>2024</v>
      </c>
      <c r="K10" s="26">
        <v>2023</v>
      </c>
      <c r="L10" s="28"/>
      <c r="M10" s="5"/>
    </row>
    <row r="11" spans="1:13" ht="15.75" x14ac:dyDescent="0.25">
      <c r="A11" s="2"/>
      <c r="B11" s="29"/>
      <c r="C11" s="30"/>
      <c r="D11" s="30"/>
      <c r="E11" s="31"/>
      <c r="F11" s="31"/>
      <c r="G11" s="16"/>
      <c r="H11" s="16"/>
      <c r="I11" s="16"/>
      <c r="J11" s="16"/>
      <c r="K11" s="16"/>
      <c r="L11" s="32"/>
    </row>
    <row r="12" spans="1:13" ht="15.75" x14ac:dyDescent="0.25">
      <c r="A12" s="2"/>
      <c r="B12" s="33"/>
      <c r="C12" s="34" t="s">
        <v>6</v>
      </c>
      <c r="D12" s="34"/>
      <c r="E12" s="35"/>
      <c r="F12" s="35"/>
      <c r="G12" s="36"/>
      <c r="H12" s="34" t="s">
        <v>7</v>
      </c>
      <c r="I12" s="34"/>
      <c r="J12" s="35"/>
      <c r="K12" s="35"/>
      <c r="L12" s="32"/>
    </row>
    <row r="13" spans="1:13" ht="15.75" x14ac:dyDescent="0.25">
      <c r="A13" s="2"/>
      <c r="B13" s="37"/>
      <c r="C13" s="38" t="s">
        <v>8</v>
      </c>
      <c r="D13" s="38"/>
      <c r="E13" s="39">
        <f>SUM(E14:E21)</f>
        <v>2288007474</v>
      </c>
      <c r="F13" s="39">
        <f>SUM(F14:F21)</f>
        <v>1973572229</v>
      </c>
      <c r="G13" s="36"/>
      <c r="H13" s="34" t="s">
        <v>9</v>
      </c>
      <c r="I13" s="34"/>
      <c r="J13" s="39">
        <f>SUM(J14:J16)</f>
        <v>14564823681</v>
      </c>
      <c r="K13" s="39">
        <f>SUM(K14:K16)</f>
        <v>14714283561</v>
      </c>
      <c r="L13" s="40"/>
    </row>
    <row r="14" spans="1:13" ht="15.75" x14ac:dyDescent="0.25">
      <c r="A14" s="2"/>
      <c r="B14" s="41"/>
      <c r="C14" s="42" t="s">
        <v>10</v>
      </c>
      <c r="D14" s="42"/>
      <c r="E14" s="43">
        <v>0</v>
      </c>
      <c r="F14" s="43">
        <v>0</v>
      </c>
      <c r="G14" s="36"/>
      <c r="H14" s="42" t="s">
        <v>11</v>
      </c>
      <c r="I14" s="42"/>
      <c r="J14" s="43">
        <v>10336797720</v>
      </c>
      <c r="K14" s="43">
        <v>10828274399</v>
      </c>
      <c r="L14" s="40"/>
    </row>
    <row r="15" spans="1:13" ht="15.75" x14ac:dyDescent="0.25">
      <c r="A15" s="2"/>
      <c r="B15" s="41"/>
      <c r="C15" s="42" t="s">
        <v>12</v>
      </c>
      <c r="D15" s="42"/>
      <c r="E15" s="43">
        <v>0</v>
      </c>
      <c r="F15" s="43">
        <v>0</v>
      </c>
      <c r="G15" s="36"/>
      <c r="H15" s="42" t="s">
        <v>13</v>
      </c>
      <c r="I15" s="42"/>
      <c r="J15" s="43">
        <v>1434218261</v>
      </c>
      <c r="K15" s="43">
        <v>1402294010</v>
      </c>
      <c r="L15" s="40"/>
    </row>
    <row r="16" spans="1:13" ht="15.75" x14ac:dyDescent="0.25">
      <c r="A16" s="2"/>
      <c r="B16" s="41"/>
      <c r="C16" s="42" t="s">
        <v>14</v>
      </c>
      <c r="D16" s="42"/>
      <c r="E16" s="43">
        <v>0</v>
      </c>
      <c r="F16" s="43">
        <v>0</v>
      </c>
      <c r="G16" s="36"/>
      <c r="H16" s="42" t="s">
        <v>15</v>
      </c>
      <c r="I16" s="42"/>
      <c r="J16" s="43">
        <v>2793807700</v>
      </c>
      <c r="K16" s="43">
        <v>2483715152</v>
      </c>
      <c r="L16" s="40"/>
    </row>
    <row r="17" spans="1:12" ht="15.75" x14ac:dyDescent="0.25">
      <c r="A17" s="2"/>
      <c r="B17" s="41"/>
      <c r="C17" s="42" t="s">
        <v>16</v>
      </c>
      <c r="D17" s="42"/>
      <c r="E17" s="43">
        <v>9195999</v>
      </c>
      <c r="F17" s="43">
        <v>7839362</v>
      </c>
      <c r="G17" s="36"/>
      <c r="H17" s="44"/>
      <c r="I17" s="45"/>
      <c r="J17" s="35"/>
      <c r="K17" s="35"/>
      <c r="L17" s="40"/>
    </row>
    <row r="18" spans="1:12" ht="15.75" x14ac:dyDescent="0.25">
      <c r="A18" s="2"/>
      <c r="B18" s="41"/>
      <c r="C18" s="42" t="s">
        <v>17</v>
      </c>
      <c r="D18" s="42"/>
      <c r="E18" s="43">
        <v>5333286</v>
      </c>
      <c r="F18" s="43">
        <v>5174197</v>
      </c>
      <c r="G18" s="36"/>
      <c r="H18" s="34" t="s">
        <v>18</v>
      </c>
      <c r="I18" s="34"/>
      <c r="J18" s="39">
        <f>SUM(J19:J27)</f>
        <v>597986550</v>
      </c>
      <c r="K18" s="39">
        <f>SUM(K19:K27)</f>
        <v>459079029</v>
      </c>
      <c r="L18" s="40"/>
    </row>
    <row r="19" spans="1:12" ht="15.75" x14ac:dyDescent="0.25">
      <c r="A19" s="2"/>
      <c r="B19" s="41"/>
      <c r="C19" s="42" t="s">
        <v>19</v>
      </c>
      <c r="D19" s="42"/>
      <c r="E19" s="43">
        <v>958118</v>
      </c>
      <c r="F19" s="43">
        <v>1921617</v>
      </c>
      <c r="G19" s="36"/>
      <c r="H19" s="42" t="s">
        <v>20</v>
      </c>
      <c r="I19" s="42"/>
      <c r="J19" s="43">
        <v>34444310</v>
      </c>
      <c r="K19" s="43">
        <v>25618954</v>
      </c>
      <c r="L19" s="40"/>
    </row>
    <row r="20" spans="1:12" ht="15.75" x14ac:dyDescent="0.25">
      <c r="A20" s="2"/>
      <c r="B20" s="41"/>
      <c r="C20" s="42" t="s">
        <v>21</v>
      </c>
      <c r="D20" s="42"/>
      <c r="E20" s="43">
        <v>2272520071</v>
      </c>
      <c r="F20" s="43">
        <v>1958637053</v>
      </c>
      <c r="G20" s="36"/>
      <c r="H20" s="42" t="s">
        <v>22</v>
      </c>
      <c r="I20" s="42"/>
      <c r="J20" s="43">
        <v>10800000</v>
      </c>
      <c r="K20" s="43">
        <v>4400000</v>
      </c>
      <c r="L20" s="40"/>
    </row>
    <row r="21" spans="1:12" ht="19.5" customHeight="1" x14ac:dyDescent="0.25">
      <c r="A21" s="2"/>
      <c r="B21" s="41"/>
      <c r="C21" s="42"/>
      <c r="D21" s="42"/>
      <c r="E21" s="43"/>
      <c r="F21" s="43"/>
      <c r="G21" s="36"/>
      <c r="H21" s="42" t="s">
        <v>23</v>
      </c>
      <c r="I21" s="42"/>
      <c r="J21" s="43">
        <v>26196414</v>
      </c>
      <c r="K21" s="43">
        <v>15716997</v>
      </c>
      <c r="L21" s="40"/>
    </row>
    <row r="22" spans="1:12" ht="22.5" customHeight="1" x14ac:dyDescent="0.25">
      <c r="A22" s="2"/>
      <c r="B22" s="37"/>
      <c r="C22" s="44"/>
      <c r="D22" s="45"/>
      <c r="E22" s="35"/>
      <c r="F22" s="35"/>
      <c r="G22" s="36"/>
      <c r="H22" s="42" t="s">
        <v>24</v>
      </c>
      <c r="I22" s="42"/>
      <c r="J22" s="43">
        <v>525451759</v>
      </c>
      <c r="K22" s="43">
        <v>412279622</v>
      </c>
      <c r="L22" s="40"/>
    </row>
    <row r="23" spans="1:12" ht="72" customHeight="1" x14ac:dyDescent="0.25">
      <c r="A23" s="2"/>
      <c r="B23" s="37"/>
      <c r="C23" s="38" t="s">
        <v>25</v>
      </c>
      <c r="D23" s="38"/>
      <c r="E23" s="39">
        <f>SUM(E24:E25)</f>
        <v>15393943806</v>
      </c>
      <c r="F23" s="39">
        <f>SUM(F24:F25)</f>
        <v>15308283706</v>
      </c>
      <c r="G23" s="36"/>
      <c r="H23" s="42" t="s">
        <v>26</v>
      </c>
      <c r="I23" s="42"/>
      <c r="J23" s="43">
        <v>0</v>
      </c>
      <c r="K23" s="43">
        <v>0</v>
      </c>
      <c r="L23" s="40"/>
    </row>
    <row r="24" spans="1:12" ht="36" customHeight="1" x14ac:dyDescent="0.25">
      <c r="A24" s="2"/>
      <c r="B24" s="41"/>
      <c r="C24" s="42" t="s">
        <v>27</v>
      </c>
      <c r="D24" s="42"/>
      <c r="E24" s="46">
        <v>50624663</v>
      </c>
      <c r="F24" s="46">
        <v>20574426</v>
      </c>
      <c r="G24" s="36"/>
      <c r="H24" s="42" t="s">
        <v>28</v>
      </c>
      <c r="I24" s="42"/>
      <c r="J24" s="46">
        <v>0</v>
      </c>
      <c r="K24" s="46">
        <v>0</v>
      </c>
      <c r="L24" s="40"/>
    </row>
    <row r="25" spans="1:12" ht="33" customHeight="1" x14ac:dyDescent="0.25">
      <c r="A25" s="2"/>
      <c r="B25" s="41"/>
      <c r="C25" s="42" t="s">
        <v>29</v>
      </c>
      <c r="D25" s="42"/>
      <c r="E25" s="43">
        <v>15343319143</v>
      </c>
      <c r="F25" s="43">
        <v>15287709280</v>
      </c>
      <c r="G25" s="36"/>
      <c r="H25" s="42" t="s">
        <v>30</v>
      </c>
      <c r="I25" s="42"/>
      <c r="J25" s="43">
        <v>0</v>
      </c>
      <c r="K25" s="43">
        <v>0</v>
      </c>
      <c r="L25" s="40"/>
    </row>
    <row r="26" spans="1:12" ht="15.75" x14ac:dyDescent="0.25">
      <c r="A26" s="2"/>
      <c r="B26" s="37"/>
      <c r="C26" s="44"/>
      <c r="D26" s="45"/>
      <c r="E26" s="35"/>
      <c r="F26" s="35"/>
      <c r="G26" s="36"/>
      <c r="H26" s="42" t="s">
        <v>31</v>
      </c>
      <c r="I26" s="42"/>
      <c r="J26" s="43">
        <v>1094067</v>
      </c>
      <c r="K26" s="43">
        <v>1063456</v>
      </c>
      <c r="L26" s="40"/>
    </row>
    <row r="27" spans="1:12" ht="15.75" x14ac:dyDescent="0.25">
      <c r="A27" s="2"/>
      <c r="B27" s="41"/>
      <c r="C27" s="38" t="s">
        <v>32</v>
      </c>
      <c r="D27" s="38"/>
      <c r="E27" s="39">
        <f>SUM(E28:E32)</f>
        <v>34001041</v>
      </c>
      <c r="F27" s="39">
        <f>SUM(F28:F32)</f>
        <v>39750288</v>
      </c>
      <c r="G27" s="36"/>
      <c r="H27" s="42" t="s">
        <v>33</v>
      </c>
      <c r="I27" s="42"/>
      <c r="J27" s="43">
        <v>0</v>
      </c>
      <c r="K27" s="43">
        <v>0</v>
      </c>
      <c r="L27" s="40"/>
    </row>
    <row r="28" spans="1:12" ht="15.75" x14ac:dyDescent="0.25">
      <c r="A28" s="2"/>
      <c r="B28" s="41"/>
      <c r="C28" s="42" t="s">
        <v>34</v>
      </c>
      <c r="D28" s="42"/>
      <c r="E28" s="43">
        <v>21213456</v>
      </c>
      <c r="F28" s="43">
        <v>23151454</v>
      </c>
      <c r="G28" s="36"/>
      <c r="H28" s="44"/>
      <c r="I28" s="45"/>
      <c r="J28" s="35"/>
      <c r="K28" s="35"/>
      <c r="L28" s="40"/>
    </row>
    <row r="29" spans="1:12" ht="15.75" x14ac:dyDescent="0.25">
      <c r="A29" s="2"/>
      <c r="B29" s="41"/>
      <c r="C29" s="42" t="s">
        <v>35</v>
      </c>
      <c r="D29" s="42"/>
      <c r="E29" s="43">
        <v>-2013</v>
      </c>
      <c r="F29" s="43">
        <v>-57409</v>
      </c>
      <c r="G29" s="36"/>
      <c r="H29" s="38" t="s">
        <v>36</v>
      </c>
      <c r="I29" s="38"/>
      <c r="J29" s="39">
        <f>SUM(J30:J32)</f>
        <v>0</v>
      </c>
      <c r="K29" s="39">
        <f>SUM(K30:K32)</f>
        <v>0</v>
      </c>
      <c r="L29" s="40"/>
    </row>
    <row r="30" spans="1:12" ht="36" customHeight="1" x14ac:dyDescent="0.25">
      <c r="A30" s="2"/>
      <c r="B30" s="41"/>
      <c r="C30" s="42" t="s">
        <v>37</v>
      </c>
      <c r="D30" s="42"/>
      <c r="E30" s="43">
        <v>0</v>
      </c>
      <c r="F30" s="43">
        <v>0</v>
      </c>
      <c r="G30" s="36"/>
      <c r="H30" s="42" t="s">
        <v>38</v>
      </c>
      <c r="I30" s="42"/>
      <c r="J30" s="43">
        <v>0</v>
      </c>
      <c r="K30" s="43">
        <v>0</v>
      </c>
      <c r="L30" s="40"/>
    </row>
    <row r="31" spans="1:12" ht="15.75" x14ac:dyDescent="0.25">
      <c r="A31" s="2"/>
      <c r="B31" s="41"/>
      <c r="C31" s="42" t="s">
        <v>39</v>
      </c>
      <c r="D31" s="42"/>
      <c r="E31" s="43">
        <v>0</v>
      </c>
      <c r="F31" s="43">
        <v>0</v>
      </c>
      <c r="G31" s="36"/>
      <c r="H31" s="42" t="s">
        <v>40</v>
      </c>
      <c r="I31" s="42"/>
      <c r="J31" s="43">
        <v>0</v>
      </c>
      <c r="K31" s="43">
        <v>0</v>
      </c>
      <c r="L31" s="40"/>
    </row>
    <row r="32" spans="1:12" ht="15.75" x14ac:dyDescent="0.25">
      <c r="A32" s="2"/>
      <c r="B32" s="41"/>
      <c r="C32" s="42" t="s">
        <v>41</v>
      </c>
      <c r="D32" s="42"/>
      <c r="E32" s="43">
        <v>12789598</v>
      </c>
      <c r="F32" s="43">
        <v>16656243</v>
      </c>
      <c r="G32" s="36"/>
      <c r="H32" s="42" t="s">
        <v>42</v>
      </c>
      <c r="I32" s="42"/>
      <c r="J32" s="43">
        <v>0</v>
      </c>
      <c r="K32" s="43">
        <v>0</v>
      </c>
      <c r="L32" s="40"/>
    </row>
    <row r="33" spans="1:12" ht="15.75" x14ac:dyDescent="0.25">
      <c r="A33" s="2"/>
      <c r="B33" s="37"/>
      <c r="C33" s="44"/>
      <c r="D33" s="47"/>
      <c r="E33" s="35"/>
      <c r="F33" s="35"/>
      <c r="G33" s="36"/>
      <c r="H33" s="44"/>
      <c r="I33" s="45"/>
      <c r="J33" s="35"/>
      <c r="K33" s="35"/>
      <c r="L33" s="40"/>
    </row>
    <row r="34" spans="1:12" ht="15.75" x14ac:dyDescent="0.25">
      <c r="A34" s="2"/>
      <c r="B34" s="48"/>
      <c r="C34" s="38" t="s">
        <v>43</v>
      </c>
      <c r="D34" s="38"/>
      <c r="E34" s="39">
        <f>E13+E23+E27</f>
        <v>17715952321</v>
      </c>
      <c r="F34" s="39">
        <f>F13+F23+F27</f>
        <v>17321606223</v>
      </c>
      <c r="G34" s="49"/>
      <c r="H34" s="34" t="s">
        <v>44</v>
      </c>
      <c r="I34" s="34"/>
      <c r="J34" s="50">
        <f>SUM(J35:J39)</f>
        <v>7876233</v>
      </c>
      <c r="K34" s="50">
        <f>SUM(K35:K39)</f>
        <v>10774527</v>
      </c>
      <c r="L34" s="40"/>
    </row>
    <row r="35" spans="1:12" ht="15.75" x14ac:dyDescent="0.25">
      <c r="A35" s="2"/>
      <c r="B35" s="37"/>
      <c r="C35" s="51"/>
      <c r="D35" s="51"/>
      <c r="E35" s="35"/>
      <c r="F35" s="35"/>
      <c r="G35" s="36"/>
      <c r="H35" s="42" t="s">
        <v>45</v>
      </c>
      <c r="I35" s="42"/>
      <c r="J35" s="43">
        <v>7876233</v>
      </c>
      <c r="K35" s="43">
        <v>10774527</v>
      </c>
      <c r="L35" s="40"/>
    </row>
    <row r="36" spans="1:12" ht="15.75" x14ac:dyDescent="0.25">
      <c r="A36" s="2"/>
      <c r="B36" s="29"/>
      <c r="C36" s="36"/>
      <c r="D36" s="36"/>
      <c r="E36" s="36"/>
      <c r="F36" s="36"/>
      <c r="G36" s="36"/>
      <c r="H36" s="42" t="s">
        <v>46</v>
      </c>
      <c r="I36" s="42"/>
      <c r="J36" s="43">
        <v>0</v>
      </c>
      <c r="K36" s="43">
        <v>0</v>
      </c>
      <c r="L36" s="40"/>
    </row>
    <row r="37" spans="1:12" ht="15.75" x14ac:dyDescent="0.25">
      <c r="A37" s="2"/>
      <c r="B37" s="29"/>
      <c r="C37" s="36"/>
      <c r="D37" s="36"/>
      <c r="E37" s="36"/>
      <c r="F37" s="36"/>
      <c r="G37" s="36"/>
      <c r="H37" s="42" t="s">
        <v>47</v>
      </c>
      <c r="I37" s="42"/>
      <c r="J37" s="43">
        <v>0</v>
      </c>
      <c r="K37" s="43">
        <v>0</v>
      </c>
      <c r="L37" s="40"/>
    </row>
    <row r="38" spans="1:12" ht="15.75" x14ac:dyDescent="0.25">
      <c r="A38" s="2"/>
      <c r="B38" s="29"/>
      <c r="C38" s="36"/>
      <c r="D38" s="36"/>
      <c r="E38" s="36"/>
      <c r="F38" s="36"/>
      <c r="G38" s="36"/>
      <c r="H38" s="42" t="s">
        <v>48</v>
      </c>
      <c r="I38" s="42"/>
      <c r="J38" s="43">
        <v>0</v>
      </c>
      <c r="K38" s="43">
        <v>0</v>
      </c>
      <c r="L38" s="40"/>
    </row>
    <row r="39" spans="1:12" ht="15.75" x14ac:dyDescent="0.25">
      <c r="A39" s="2"/>
      <c r="B39" s="29"/>
      <c r="C39" s="36"/>
      <c r="D39" s="36"/>
      <c r="E39" s="36"/>
      <c r="F39" s="36"/>
      <c r="G39" s="36"/>
      <c r="H39" s="42" t="s">
        <v>49</v>
      </c>
      <c r="I39" s="42"/>
      <c r="J39" s="43">
        <v>0</v>
      </c>
      <c r="K39" s="43">
        <v>0</v>
      </c>
      <c r="L39" s="40"/>
    </row>
    <row r="40" spans="1:12" ht="15.75" x14ac:dyDescent="0.25">
      <c r="A40" s="2"/>
      <c r="B40" s="29"/>
      <c r="C40" s="36"/>
      <c r="D40" s="36"/>
      <c r="E40" s="36"/>
      <c r="F40" s="36"/>
      <c r="G40" s="36"/>
      <c r="H40" s="44"/>
      <c r="I40" s="45"/>
      <c r="J40" s="35"/>
      <c r="K40" s="35"/>
      <c r="L40" s="40"/>
    </row>
    <row r="41" spans="1:12" ht="15.75" x14ac:dyDescent="0.25">
      <c r="A41" s="2"/>
      <c r="B41" s="29"/>
      <c r="C41" s="36"/>
      <c r="D41" s="36"/>
      <c r="E41" s="36"/>
      <c r="F41" s="36"/>
      <c r="G41" s="36"/>
      <c r="H41" s="38" t="s">
        <v>50</v>
      </c>
      <c r="I41" s="38"/>
      <c r="J41" s="50">
        <f>SUM(J42:J45)</f>
        <v>545389514</v>
      </c>
      <c r="K41" s="50">
        <f>SUM(K42:K45)</f>
        <v>606319471</v>
      </c>
      <c r="L41" s="40"/>
    </row>
    <row r="42" spans="1:12" ht="15.75" customHeight="1" x14ac:dyDescent="0.25">
      <c r="A42" s="2"/>
      <c r="B42" s="29"/>
      <c r="C42" s="36"/>
      <c r="D42" s="36"/>
      <c r="E42" s="36"/>
      <c r="F42" s="36"/>
      <c r="G42" s="36"/>
      <c r="H42" s="42" t="s">
        <v>51</v>
      </c>
      <c r="I42" s="42"/>
      <c r="J42" s="43">
        <f>'[1]Estado de Actividades'!J42+'[2]Estado de Actividades'!J42</f>
        <v>495882952</v>
      </c>
      <c r="K42" s="43">
        <f>'[1]Estado de Actividades'!K42+'[2]Estado de Actividades'!K42</f>
        <v>575435085</v>
      </c>
      <c r="L42" s="40"/>
    </row>
    <row r="43" spans="1:12" ht="15.75" customHeight="1" x14ac:dyDescent="0.25">
      <c r="A43" s="2"/>
      <c r="B43" s="29"/>
      <c r="C43" s="36"/>
      <c r="D43" s="36"/>
      <c r="E43" s="36"/>
      <c r="F43" s="36"/>
      <c r="G43" s="36"/>
      <c r="H43" s="42" t="s">
        <v>52</v>
      </c>
      <c r="I43" s="42"/>
      <c r="J43" s="43">
        <f>'[1]Estado de Actividades'!J43+'[2]Estado de Actividades'!J43</f>
        <v>0</v>
      </c>
      <c r="K43" s="43">
        <f>'[1]Estado de Actividades'!K43+'[2]Estado de Actividades'!K43</f>
        <v>0</v>
      </c>
      <c r="L43" s="40"/>
    </row>
    <row r="44" spans="1:12" ht="15.75" customHeight="1" x14ac:dyDescent="0.25">
      <c r="A44" s="2"/>
      <c r="B44" s="29"/>
      <c r="C44" s="36"/>
      <c r="D44" s="36"/>
      <c r="E44" s="36"/>
      <c r="F44" s="36"/>
      <c r="G44" s="36"/>
      <c r="H44" s="42" t="s">
        <v>53</v>
      </c>
      <c r="I44" s="42"/>
      <c r="J44" s="43">
        <f>'[1]Estado de Actividades'!J44+'[2]Estado de Actividades'!J44</f>
        <v>5485</v>
      </c>
      <c r="K44" s="43">
        <f>'[1]Estado de Actividades'!K44+'[2]Estado de Actividades'!K44</f>
        <v>-25709</v>
      </c>
      <c r="L44" s="40"/>
    </row>
    <row r="45" spans="1:12" ht="15.75" x14ac:dyDescent="0.25">
      <c r="A45" s="2"/>
      <c r="B45" s="29"/>
      <c r="C45" s="36"/>
      <c r="D45" s="36"/>
      <c r="E45" s="36"/>
      <c r="F45" s="36"/>
      <c r="G45" s="36"/>
      <c r="H45" s="42" t="s">
        <v>54</v>
      </c>
      <c r="I45" s="42"/>
      <c r="J45" s="43">
        <f>'[1]Estado de Actividades'!J45+'[2]Estado de Actividades'!J45</f>
        <v>49501077</v>
      </c>
      <c r="K45" s="43">
        <f>'[1]Estado de Actividades'!K45+'[2]Estado de Actividades'!K45</f>
        <v>30910095</v>
      </c>
      <c r="L45" s="40"/>
    </row>
    <row r="46" spans="1:12" ht="15.75" x14ac:dyDescent="0.25">
      <c r="A46" s="2"/>
      <c r="B46" s="29"/>
      <c r="C46" s="36"/>
      <c r="D46" s="36"/>
      <c r="E46" s="36"/>
      <c r="F46" s="36"/>
      <c r="G46" s="36"/>
      <c r="H46" s="44"/>
      <c r="I46" s="45"/>
      <c r="J46" s="35"/>
      <c r="K46" s="35"/>
      <c r="L46" s="40"/>
    </row>
    <row r="47" spans="1:12" ht="15.75" x14ac:dyDescent="0.25">
      <c r="A47" s="2"/>
      <c r="B47" s="29"/>
      <c r="C47" s="36"/>
      <c r="D47" s="36"/>
      <c r="E47" s="36"/>
      <c r="F47" s="36"/>
      <c r="G47" s="36"/>
      <c r="H47" s="38" t="s">
        <v>55</v>
      </c>
      <c r="I47" s="38"/>
      <c r="J47" s="50">
        <f>J48</f>
        <v>338784791</v>
      </c>
      <c r="K47" s="50">
        <f>K48</f>
        <v>264197217</v>
      </c>
      <c r="L47" s="40"/>
    </row>
    <row r="48" spans="1:12" ht="15.75" x14ac:dyDescent="0.25">
      <c r="A48" s="2"/>
      <c r="B48" s="29"/>
      <c r="C48" s="36"/>
      <c r="D48" s="36"/>
      <c r="E48" s="36"/>
      <c r="F48" s="36"/>
      <c r="G48" s="36"/>
      <c r="H48" s="42" t="s">
        <v>56</v>
      </c>
      <c r="I48" s="42"/>
      <c r="J48" s="43">
        <v>338784791</v>
      </c>
      <c r="K48" s="43">
        <v>264197217</v>
      </c>
      <c r="L48" s="40"/>
    </row>
    <row r="49" spans="1:12" ht="15.75" x14ac:dyDescent="0.25">
      <c r="A49" s="2"/>
      <c r="B49" s="29"/>
      <c r="C49" s="36"/>
      <c r="D49" s="36"/>
      <c r="E49" s="36"/>
      <c r="F49" s="36"/>
      <c r="G49" s="36"/>
      <c r="H49" s="44"/>
      <c r="I49" s="45"/>
      <c r="J49" s="35"/>
      <c r="K49" s="35"/>
      <c r="L49" s="40"/>
    </row>
    <row r="50" spans="1:12" ht="15.75" x14ac:dyDescent="0.25">
      <c r="A50" s="2"/>
      <c r="B50" s="29"/>
      <c r="C50" s="36"/>
      <c r="D50" s="36"/>
      <c r="E50" s="36"/>
      <c r="F50" s="36"/>
      <c r="G50" s="36"/>
      <c r="H50" s="38" t="s">
        <v>57</v>
      </c>
      <c r="I50" s="38"/>
      <c r="J50" s="50">
        <f>J13+J18+J29+J34+J41+J47</f>
        <v>16054860769</v>
      </c>
      <c r="K50" s="50">
        <f>K13+K18+K29+K34+K41+K47</f>
        <v>16054653805</v>
      </c>
      <c r="L50" s="52"/>
    </row>
    <row r="51" spans="1:12" ht="15.75" x14ac:dyDescent="0.25">
      <c r="A51" s="2"/>
      <c r="B51" s="29"/>
      <c r="C51" s="36"/>
      <c r="D51" s="36"/>
      <c r="E51" s="36"/>
      <c r="F51" s="36"/>
      <c r="G51" s="36"/>
      <c r="H51" s="53"/>
      <c r="I51" s="53"/>
      <c r="J51" s="35"/>
      <c r="K51" s="35"/>
      <c r="L51" s="52"/>
    </row>
    <row r="52" spans="1:12" ht="15.75" x14ac:dyDescent="0.25">
      <c r="A52" s="2"/>
      <c r="B52" s="29"/>
      <c r="C52" s="36"/>
      <c r="D52" s="36"/>
      <c r="E52" s="36"/>
      <c r="F52" s="36"/>
      <c r="G52" s="36"/>
      <c r="H52" s="34" t="s">
        <v>58</v>
      </c>
      <c r="I52" s="34"/>
      <c r="J52" s="50">
        <f>E34-J50</f>
        <v>1661091552</v>
      </c>
      <c r="K52" s="50">
        <f>F34-K50</f>
        <v>1266952418</v>
      </c>
      <c r="L52" s="52"/>
    </row>
    <row r="53" spans="1:12" x14ac:dyDescent="0.25">
      <c r="A53" s="2"/>
      <c r="B53" s="54"/>
      <c r="C53" s="55"/>
      <c r="D53" s="55"/>
      <c r="E53" s="55"/>
      <c r="F53" s="55"/>
      <c r="G53" s="55"/>
      <c r="H53" s="55"/>
      <c r="I53" s="55"/>
      <c r="J53" s="55"/>
      <c r="K53" s="56"/>
      <c r="L53" s="57"/>
    </row>
    <row r="54" spans="1:12" ht="8.2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1:12" ht="7.5" customHeight="1" x14ac:dyDescent="0.25">
      <c r="B55" s="58"/>
      <c r="C55" s="59"/>
      <c r="D55" s="60"/>
      <c r="E55" s="61"/>
      <c r="F55" s="61"/>
      <c r="G55" s="58"/>
      <c r="H55" s="62"/>
      <c r="I55" s="60"/>
      <c r="J55" s="61"/>
      <c r="K55" s="61"/>
      <c r="L55" s="58"/>
    </row>
    <row r="56" spans="1:12" x14ac:dyDescent="0.25">
      <c r="B56" s="58"/>
      <c r="C56" s="59"/>
      <c r="D56" s="60"/>
      <c r="E56" s="61"/>
      <c r="F56" s="61"/>
      <c r="G56" s="58"/>
      <c r="H56" s="62"/>
      <c r="I56" s="60"/>
      <c r="J56" s="61"/>
      <c r="K56" s="61"/>
      <c r="L56" s="58"/>
    </row>
    <row r="57" spans="1:12" hidden="1" x14ac:dyDescent="0.25">
      <c r="E57" s="63"/>
    </row>
    <row r="58" spans="1:12" hidden="1" x14ac:dyDescent="0.25">
      <c r="E58" s="63"/>
    </row>
    <row r="59" spans="1:12" x14ac:dyDescent="0.25"/>
    <row r="60" spans="1:12" x14ac:dyDescent="0.25"/>
    <row r="61" spans="1:12" x14ac:dyDescent="0.25"/>
    <row r="62" spans="1:12" x14ac:dyDescent="0.25"/>
    <row r="63" spans="1:12" x14ac:dyDescent="0.25"/>
    <row r="64" spans="1:12" x14ac:dyDescent="0.25"/>
    <row r="65" x14ac:dyDescent="0.25"/>
    <row r="66" x14ac:dyDescent="0.25"/>
  </sheetData>
  <mergeCells count="63">
    <mergeCell ref="H52:I52"/>
    <mergeCell ref="H43:I43"/>
    <mergeCell ref="H44:I44"/>
    <mergeCell ref="H45:I45"/>
    <mergeCell ref="H47:I47"/>
    <mergeCell ref="H48:I48"/>
    <mergeCell ref="H50:I50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  <mergeCell ref="D1:J1"/>
    <mergeCell ref="D2:J2"/>
    <mergeCell ref="D3:J3"/>
    <mergeCell ref="D4:J4"/>
    <mergeCell ref="D5:J5"/>
    <mergeCell ref="D7:J7"/>
  </mergeCells>
  <pageMargins left="0.11811023622047245" right="0.31496062992125984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</vt:lpstr>
      <vt:lpstr>'Estado de Actividades'!Área_de_impresión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2025-04-04T15:07:14Z</dcterms:modified>
</cp:coreProperties>
</file>