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TOMO II CONSOLIDACION\"/>
    </mc:Choice>
  </mc:AlternateContent>
  <xr:revisionPtr revIDLastSave="0" documentId="13_ncr:1_{2D18312E-67F9-4E0E-B8DF-EC5C0FB7F60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stado de Flujos de Efectivo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'Estado de Flujos de Efectivo'!$B$1:$M$88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4" i="7" l="1"/>
  <c r="I84" i="7"/>
  <c r="H84" i="7"/>
  <c r="G84" i="7"/>
  <c r="K84" i="7" s="1"/>
  <c r="M84" i="7" s="1"/>
  <c r="J76" i="7"/>
  <c r="I76" i="7"/>
  <c r="H76" i="7"/>
  <c r="K76" i="7" s="1"/>
  <c r="M76" i="7" s="1"/>
  <c r="G76" i="7"/>
  <c r="J75" i="7"/>
  <c r="I75" i="7"/>
  <c r="I73" i="7" s="1"/>
  <c r="I72" i="7" s="1"/>
  <c r="H75" i="7"/>
  <c r="G75" i="7"/>
  <c r="K75" i="7" s="1"/>
  <c r="M75" i="7" s="1"/>
  <c r="J74" i="7"/>
  <c r="I74" i="7"/>
  <c r="H74" i="7"/>
  <c r="H73" i="7" s="1"/>
  <c r="H72" i="7" s="1"/>
  <c r="G74" i="7"/>
  <c r="K74" i="7" s="1"/>
  <c r="J73" i="7"/>
  <c r="J72" i="7" s="1"/>
  <c r="L72" i="7"/>
  <c r="G70" i="7"/>
  <c r="J69" i="7"/>
  <c r="I69" i="7"/>
  <c r="H69" i="7"/>
  <c r="K69" i="7" s="1"/>
  <c r="M69" i="7" s="1"/>
  <c r="G69" i="7"/>
  <c r="J68" i="7"/>
  <c r="I68" i="7"/>
  <c r="I66" i="7" s="1"/>
  <c r="I65" i="7" s="1"/>
  <c r="H68" i="7"/>
  <c r="G68" i="7"/>
  <c r="K68" i="7" s="1"/>
  <c r="M68" i="7" s="1"/>
  <c r="J67" i="7"/>
  <c r="I67" i="7"/>
  <c r="H67" i="7"/>
  <c r="H66" i="7" s="1"/>
  <c r="H65" i="7" s="1"/>
  <c r="G67" i="7"/>
  <c r="K67" i="7" s="1"/>
  <c r="J66" i="7"/>
  <c r="J65" i="7" s="1"/>
  <c r="J79" i="7" s="1"/>
  <c r="L65" i="7"/>
  <c r="L79" i="7" s="1"/>
  <c r="L60" i="7"/>
  <c r="J58" i="7"/>
  <c r="I58" i="7"/>
  <c r="H58" i="7"/>
  <c r="G58" i="7"/>
  <c r="K58" i="7" s="1"/>
  <c r="M58" i="7" s="1"/>
  <c r="J57" i="7"/>
  <c r="I57" i="7"/>
  <c r="H57" i="7"/>
  <c r="H55" i="7" s="1"/>
  <c r="G57" i="7"/>
  <c r="K57" i="7" s="1"/>
  <c r="M57" i="7" s="1"/>
  <c r="J56" i="7"/>
  <c r="K56" i="7" s="1"/>
  <c r="I56" i="7"/>
  <c r="H56" i="7"/>
  <c r="G56" i="7"/>
  <c r="G55" i="7" s="1"/>
  <c r="L55" i="7"/>
  <c r="I55" i="7"/>
  <c r="J53" i="7"/>
  <c r="I53" i="7"/>
  <c r="H53" i="7"/>
  <c r="G53" i="7"/>
  <c r="K53" i="7" s="1"/>
  <c r="M53" i="7" s="1"/>
  <c r="J52" i="7"/>
  <c r="I52" i="7"/>
  <c r="I50" i="7" s="1"/>
  <c r="I60" i="7" s="1"/>
  <c r="H52" i="7"/>
  <c r="G52" i="7"/>
  <c r="K52" i="7" s="1"/>
  <c r="M52" i="7" s="1"/>
  <c r="K51" i="7"/>
  <c r="M51" i="7" s="1"/>
  <c r="J51" i="7"/>
  <c r="I51" i="7"/>
  <c r="H51" i="7"/>
  <c r="H50" i="7" s="1"/>
  <c r="H60" i="7" s="1"/>
  <c r="G51" i="7"/>
  <c r="G50" i="7" s="1"/>
  <c r="L50" i="7"/>
  <c r="J50" i="7"/>
  <c r="J43" i="7"/>
  <c r="I43" i="7"/>
  <c r="H43" i="7"/>
  <c r="G43" i="7"/>
  <c r="K43" i="7" s="1"/>
  <c r="M43" i="7" s="1"/>
  <c r="J42" i="7"/>
  <c r="I42" i="7"/>
  <c r="H42" i="7"/>
  <c r="G42" i="7"/>
  <c r="K42" i="7" s="1"/>
  <c r="M42" i="7" s="1"/>
  <c r="K41" i="7"/>
  <c r="M41" i="7" s="1"/>
  <c r="J41" i="7"/>
  <c r="I41" i="7"/>
  <c r="H41" i="7"/>
  <c r="G41" i="7"/>
  <c r="J40" i="7"/>
  <c r="I40" i="7"/>
  <c r="K40" i="7" s="1"/>
  <c r="M40" i="7" s="1"/>
  <c r="H40" i="7"/>
  <c r="G40" i="7"/>
  <c r="J39" i="7"/>
  <c r="I39" i="7"/>
  <c r="H39" i="7"/>
  <c r="G39" i="7"/>
  <c r="K39" i="7" s="1"/>
  <c r="M39" i="7" s="1"/>
  <c r="J38" i="7"/>
  <c r="I38" i="7"/>
  <c r="H38" i="7"/>
  <c r="G38" i="7"/>
  <c r="K38" i="7" s="1"/>
  <c r="M38" i="7" s="1"/>
  <c r="K37" i="7"/>
  <c r="M37" i="7" s="1"/>
  <c r="J37" i="7"/>
  <c r="I37" i="7"/>
  <c r="H37" i="7"/>
  <c r="G37" i="7"/>
  <c r="J36" i="7"/>
  <c r="I36" i="7"/>
  <c r="K36" i="7" s="1"/>
  <c r="M36" i="7" s="1"/>
  <c r="H36" i="7"/>
  <c r="G36" i="7"/>
  <c r="J35" i="7"/>
  <c r="I35" i="7"/>
  <c r="H35" i="7"/>
  <c r="G35" i="7"/>
  <c r="K35" i="7" s="1"/>
  <c r="M35" i="7" s="1"/>
  <c r="J34" i="7"/>
  <c r="I34" i="7"/>
  <c r="H34" i="7"/>
  <c r="G34" i="7"/>
  <c r="K34" i="7" s="1"/>
  <c r="M34" i="7" s="1"/>
  <c r="K33" i="7"/>
  <c r="M33" i="7" s="1"/>
  <c r="J33" i="7"/>
  <c r="I33" i="7"/>
  <c r="H33" i="7"/>
  <c r="G33" i="7"/>
  <c r="J32" i="7"/>
  <c r="I32" i="7"/>
  <c r="K32" i="7" s="1"/>
  <c r="M32" i="7" s="1"/>
  <c r="H32" i="7"/>
  <c r="G32" i="7"/>
  <c r="J31" i="7"/>
  <c r="I31" i="7"/>
  <c r="H31" i="7"/>
  <c r="G31" i="7"/>
  <c r="K31" i="7" s="1"/>
  <c r="M31" i="7" s="1"/>
  <c r="J30" i="7"/>
  <c r="I30" i="7"/>
  <c r="H30" i="7"/>
  <c r="G30" i="7"/>
  <c r="K30" i="7" s="1"/>
  <c r="M30" i="7" s="1"/>
  <c r="K29" i="7"/>
  <c r="M29" i="7" s="1"/>
  <c r="J29" i="7"/>
  <c r="I29" i="7"/>
  <c r="H29" i="7"/>
  <c r="G29" i="7"/>
  <c r="G27" i="7" s="1"/>
  <c r="J28" i="7"/>
  <c r="J27" i="7" s="1"/>
  <c r="I28" i="7"/>
  <c r="I27" i="7" s="1"/>
  <c r="H28" i="7"/>
  <c r="G28" i="7"/>
  <c r="L27" i="7"/>
  <c r="H27" i="7"/>
  <c r="J24" i="7"/>
  <c r="I24" i="7"/>
  <c r="H24" i="7"/>
  <c r="G24" i="7"/>
  <c r="K24" i="7" s="1"/>
  <c r="M24" i="7" s="1"/>
  <c r="J23" i="7"/>
  <c r="I23" i="7"/>
  <c r="H23" i="7"/>
  <c r="G23" i="7"/>
  <c r="K23" i="7" s="1"/>
  <c r="M23" i="7" s="1"/>
  <c r="J22" i="7"/>
  <c r="K22" i="7" s="1"/>
  <c r="M22" i="7" s="1"/>
  <c r="I22" i="7"/>
  <c r="H22" i="7"/>
  <c r="G22" i="7"/>
  <c r="J21" i="7"/>
  <c r="I21" i="7"/>
  <c r="H21" i="7"/>
  <c r="K21" i="7" s="1"/>
  <c r="M21" i="7" s="1"/>
  <c r="G21" i="7"/>
  <c r="J20" i="7"/>
  <c r="I20" i="7"/>
  <c r="H20" i="7"/>
  <c r="G20" i="7"/>
  <c r="K20" i="7" s="1"/>
  <c r="M20" i="7" s="1"/>
  <c r="J19" i="7"/>
  <c r="I19" i="7"/>
  <c r="H19" i="7"/>
  <c r="G19" i="7"/>
  <c r="K19" i="7" s="1"/>
  <c r="M19" i="7" s="1"/>
  <c r="J18" i="7"/>
  <c r="K18" i="7" s="1"/>
  <c r="M18" i="7" s="1"/>
  <c r="I18" i="7"/>
  <c r="H18" i="7"/>
  <c r="G18" i="7"/>
  <c r="J17" i="7"/>
  <c r="I17" i="7"/>
  <c r="H17" i="7"/>
  <c r="K17" i="7" s="1"/>
  <c r="M17" i="7" s="1"/>
  <c r="G17" i="7"/>
  <c r="J16" i="7"/>
  <c r="J14" i="7" s="1"/>
  <c r="I16" i="7"/>
  <c r="H16" i="7"/>
  <c r="G16" i="7"/>
  <c r="G14" i="7" s="1"/>
  <c r="J15" i="7"/>
  <c r="I15" i="7"/>
  <c r="I14" i="7" s="1"/>
  <c r="I46" i="7" s="1"/>
  <c r="H15" i="7"/>
  <c r="H14" i="7" s="1"/>
  <c r="H46" i="7" s="1"/>
  <c r="G15" i="7"/>
  <c r="K15" i="7" s="1"/>
  <c r="L14" i="7"/>
  <c r="L46" i="7" s="1"/>
  <c r="L82" i="7" s="1"/>
  <c r="L85" i="7" s="1"/>
  <c r="J46" i="7" l="1"/>
  <c r="H79" i="7"/>
  <c r="H82" i="7" s="1"/>
  <c r="H85" i="7" s="1"/>
  <c r="M15" i="7"/>
  <c r="G60" i="7"/>
  <c r="J60" i="7"/>
  <c r="M67" i="7"/>
  <c r="M66" i="7" s="1"/>
  <c r="M65" i="7" s="1"/>
  <c r="K66" i="7"/>
  <c r="K65" i="7" s="1"/>
  <c r="M74" i="7"/>
  <c r="K73" i="7"/>
  <c r="I82" i="7"/>
  <c r="I85" i="7" s="1"/>
  <c r="M56" i="7"/>
  <c r="M55" i="7" s="1"/>
  <c r="K55" i="7"/>
  <c r="G46" i="7"/>
  <c r="M50" i="7"/>
  <c r="M60" i="7" s="1"/>
  <c r="I79" i="7"/>
  <c r="K50" i="7"/>
  <c r="J55" i="7"/>
  <c r="K28" i="7"/>
  <c r="K16" i="7"/>
  <c r="M16" i="7" s="1"/>
  <c r="G66" i="7"/>
  <c r="G65" i="7" s="1"/>
  <c r="G73" i="7"/>
  <c r="G72" i="7" s="1"/>
  <c r="M73" i="7" l="1"/>
  <c r="M72" i="7" s="1"/>
  <c r="M79" i="7" s="1"/>
  <c r="K72" i="7"/>
  <c r="K14" i="7"/>
  <c r="K46" i="7" s="1"/>
  <c r="K79" i="7"/>
  <c r="G79" i="7"/>
  <c r="G82" i="7" s="1"/>
  <c r="M28" i="7"/>
  <c r="M27" i="7" s="1"/>
  <c r="K27" i="7"/>
  <c r="M14" i="7"/>
  <c r="K60" i="7"/>
  <c r="J82" i="7"/>
  <c r="J85" i="7" s="1"/>
  <c r="G85" i="7" l="1"/>
  <c r="K85" i="7" s="1"/>
  <c r="K82" i="7"/>
  <c r="M46" i="7"/>
  <c r="M82" i="7" s="1"/>
  <c r="M85" i="7" s="1"/>
</calcChain>
</file>

<file path=xl/sharedStrings.xml><?xml version="1.0" encoding="utf-8"?>
<sst xmlns="http://schemas.openxmlformats.org/spreadsheetml/2006/main" count="67" uniqueCount="59">
  <si>
    <t>ESTADO DE TAMAULIPAS</t>
  </si>
  <si>
    <t>Del 1o. de Enero al 31 de Diciembre de 2024</t>
  </si>
  <si>
    <t>Concepto</t>
  </si>
  <si>
    <t>Poder Ejecutivo</t>
  </si>
  <si>
    <t>Poder Legislativo</t>
  </si>
  <si>
    <t>Poder Judicial</t>
  </si>
  <si>
    <t>SUMATORIA</t>
  </si>
  <si>
    <t>ELIMINACIÓN</t>
  </si>
  <si>
    <t>CONSOLIDACIÓN</t>
  </si>
  <si>
    <t>Impuestos</t>
  </si>
  <si>
    <t>Derechos</t>
  </si>
  <si>
    <t xml:space="preserve">Productos 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</si>
  <si>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</si>
  <si>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</si>
  <si>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</t>
  </si>
  <si>
    <t>Transferencias, Asignaciones, Subsidios y Subvenciones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</si>
  <si>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</si>
  <si>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</si>
  <si>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</si>
  <si>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</si>
  <si>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</si>
  <si>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</si>
  <si>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</si>
  <si>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</si>
  <si>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</si>
  <si>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</si>
  <si>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(Cifras en Pesos)</t>
  </si>
  <si>
    <t>Autónomos</t>
  </si>
  <si>
    <t>Bienes Inmuebles, Infraestructura y Construcciones en Proceso</t>
  </si>
  <si>
    <t>Bienes Muebles</t>
  </si>
  <si>
    <t xml:space="preserve">Aportaciones </t>
  </si>
  <si>
    <t>Origen</t>
  </si>
  <si>
    <t>Aplicación</t>
  </si>
  <si>
    <t>Estado de Flujos de Efectivo Consolidado</t>
  </si>
  <si>
    <t>Flujos de Efectivo de las Actividades de Operación</t>
  </si>
  <si>
    <t>Cuotas y Aportaciones de Seguridad Social</t>
  </si>
  <si>
    <t>Contribuciones de mejoras</t>
  </si>
  <si>
    <t>Otros Origenes de Operación</t>
  </si>
  <si>
    <t>Servicios Personales</t>
  </si>
  <si>
    <t>Transferencias al resto del Sector Público</t>
  </si>
  <si>
    <t xml:space="preserve">Subsidios y Subvenciones </t>
  </si>
  <si>
    <t xml:space="preserve">Participaciones </t>
  </si>
  <si>
    <t>Otros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</si>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</sst>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_-* #,##0.00_-;\-* #,##0.00_-;_-* \-??_-;_-@_-"/>
    <numFmt numFmtId="166" formatCode="0_ ;\-0\ "/>
  </numFmts>
  <fonts count="9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5" fontId="8" fillId="0" borderId="0" applyBorder="0" applyProtection="0"/>
    <xf numFmtId="164" fontId="1" fillId="0" borderId="0"/>
    <xf numFmtId="0" fontId="1" fillId="0" borderId="0"/>
    <xf numFmtId="0" fontId="8" fillId="0" borderId="0"/>
  </cellStyleXfs>
  <cellXfs count="82">
    <xf numFmtId="0" fontId="0" fillId="0" borderId="0" xfId="0"/>
    <xf numFmtId="0" fontId="6" fillId="3" borderId="7" xfId="3" applyFont="1" applyFill="1" applyBorder="1" applyAlignment="1">
      <alignment horizontal="center" vertical="center"/>
    </xf>
    <xf numFmtId="0" fontId="3" fillId="2" borderId="0" xfId="2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/>
    </xf>
    <xf numFmtId="0" fontId="2" fillId="2" borderId="0" xfId="0" applyFont="1" applyFill="1"/>
    <xf numFmtId="0" fontId="3" fillId="2" borderId="0" xfId="3" applyFont="1" applyFill="1"/>
    <xf numFmtId="0" fontId="4" fillId="2" borderId="0" xfId="3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3" fontId="2" fillId="2" borderId="2" xfId="0" applyNumberFormat="1" applyFont="1" applyFill="1" applyBorder="1"/>
    <xf numFmtId="3" fontId="2" fillId="0" borderId="2" xfId="0" applyNumberFormat="1" applyFont="1" applyBorder="1"/>
    <xf numFmtId="3" fontId="2" fillId="0" borderId="0" xfId="0" applyNumberFormat="1" applyFont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2" fillId="2" borderId="2" xfId="0" applyFont="1" applyFill="1" applyBorder="1"/>
    <xf numFmtId="0" fontId="4" fillId="2" borderId="5" xfId="0" applyFont="1" applyFill="1" applyBorder="1"/>
    <xf numFmtId="165" fontId="4" fillId="2" borderId="6" xfId="1" applyFont="1" applyFill="1" applyBorder="1" applyProtection="1"/>
    <xf numFmtId="0" fontId="4" fillId="2" borderId="0" xfId="0" applyFont="1" applyFill="1"/>
    <xf numFmtId="165" fontId="4" fillId="2" borderId="0" xfId="1" applyFont="1" applyFill="1" applyBorder="1" applyProtection="1"/>
    <xf numFmtId="0" fontId="4" fillId="2" borderId="0" xfId="0" applyFont="1" applyFill="1" applyAlignment="1">
      <alignment vertical="center"/>
    </xf>
    <xf numFmtId="0" fontId="6" fillId="3" borderId="10" xfId="3" applyFont="1" applyFill="1" applyBorder="1" applyAlignment="1">
      <alignment horizontal="center" vertical="center"/>
    </xf>
    <xf numFmtId="166" fontId="6" fillId="3" borderId="10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6" fillId="3" borderId="13" xfId="1" applyNumberFormat="1" applyFont="1" applyFill="1" applyBorder="1" applyAlignment="1" applyProtection="1">
      <alignment horizontal="center" vertical="center"/>
    </xf>
    <xf numFmtId="0" fontId="4" fillId="2" borderId="3" xfId="3" applyFont="1" applyFill="1" applyBorder="1"/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0" fontId="4" fillId="2" borderId="0" xfId="0" applyFont="1" applyFill="1" applyProtection="1">
      <protection locked="0"/>
    </xf>
    <xf numFmtId="0" fontId="4" fillId="2" borderId="0" xfId="3" applyFont="1" applyFill="1" applyAlignment="1">
      <alignment horizontal="center" vertical="top"/>
    </xf>
    <xf numFmtId="0" fontId="5" fillId="2" borderId="0" xfId="0" applyFont="1" applyFill="1" applyAlignment="1">
      <alignment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6" fontId="6" fillId="3" borderId="12" xfId="1" applyNumberFormat="1" applyFont="1" applyFill="1" applyBorder="1" applyAlignment="1" applyProtection="1">
      <alignment horizontal="center" vertical="center"/>
    </xf>
    <xf numFmtId="0" fontId="4" fillId="2" borderId="2" xfId="3" applyFont="1" applyFill="1" applyBorder="1" applyAlignment="1">
      <alignment vertical="top"/>
    </xf>
    <xf numFmtId="0" fontId="2" fillId="2" borderId="3" xfId="0" applyFont="1" applyFill="1" applyBorder="1"/>
    <xf numFmtId="0" fontId="3" fillId="2" borderId="0" xfId="3" applyFont="1" applyFill="1" applyAlignment="1">
      <alignment horizontal="left" vertical="top"/>
    </xf>
    <xf numFmtId="3" fontId="3" fillId="4" borderId="2" xfId="3" applyNumberFormat="1" applyFont="1" applyFill="1" applyBorder="1" applyAlignment="1">
      <alignment vertical="top"/>
    </xf>
    <xf numFmtId="3" fontId="4" fillId="2" borderId="2" xfId="3" applyNumberFormat="1" applyFont="1" applyFill="1" applyBorder="1" applyAlignment="1" applyProtection="1">
      <alignment vertical="top"/>
      <protection locked="0"/>
    </xf>
    <xf numFmtId="0" fontId="4" fillId="2" borderId="0" xfId="3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3" fontId="4" fillId="2" borderId="2" xfId="3" applyNumberFormat="1" applyFont="1" applyFill="1" applyBorder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3" fillId="4" borderId="2" xfId="3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wrapText="1"/>
    </xf>
    <xf numFmtId="3" fontId="3" fillId="2" borderId="2" xfId="3" applyNumberFormat="1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0" xfId="3" applyFont="1" applyFill="1" applyAlignment="1">
      <alignment vertical="top"/>
    </xf>
    <xf numFmtId="3" fontId="4" fillId="5" borderId="2" xfId="3" applyNumberFormat="1" applyFont="1" applyFill="1" applyBorder="1" applyAlignment="1" applyProtection="1">
      <alignment vertical="top"/>
      <protection locked="0"/>
    </xf>
    <xf numFmtId="3" fontId="2" fillId="5" borderId="2" xfId="0" applyNumberFormat="1" applyFont="1" applyFill="1" applyBorder="1"/>
    <xf numFmtId="0" fontId="3" fillId="2" borderId="1" xfId="3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 wrapText="1"/>
    </xf>
    <xf numFmtId="3" fontId="3" fillId="2" borderId="2" xfId="3" applyNumberFormat="1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>
      <alignment vertical="top"/>
    </xf>
    <xf numFmtId="165" fontId="4" fillId="2" borderId="5" xfId="1" applyFont="1" applyFill="1" applyBorder="1" applyProtection="1">
      <protection locked="0"/>
    </xf>
    <xf numFmtId="165" fontId="4" fillId="2" borderId="6" xfId="1" applyFont="1" applyFill="1" applyBorder="1" applyProtection="1">
      <protection locked="0"/>
    </xf>
    <xf numFmtId="0" fontId="4" fillId="2" borderId="6" xfId="0" applyFont="1" applyFill="1" applyBorder="1"/>
    <xf numFmtId="165" fontId="4" fillId="2" borderId="5" xfId="1" applyFont="1" applyFill="1" applyBorder="1" applyProtection="1"/>
    <xf numFmtId="0" fontId="2" fillId="2" borderId="4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2" xfId="0" applyFont="1" applyFill="1" applyBorder="1"/>
    <xf numFmtId="0" fontId="3" fillId="2" borderId="0" xfId="3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top"/>
    </xf>
    <xf numFmtId="0" fontId="3" fillId="2" borderId="0" xfId="3" applyFont="1" applyFill="1" applyAlignment="1">
      <alignment horizontal="left" vertical="top"/>
    </xf>
    <xf numFmtId="0" fontId="4" fillId="2" borderId="0" xfId="3" applyFont="1" applyFill="1" applyAlignment="1">
      <alignment horizontal="left" vertical="top" wrapText="1"/>
    </xf>
    <xf numFmtId="0" fontId="2" fillId="0" borderId="0" xfId="0" applyFont="1"/>
    <xf numFmtId="0" fontId="4" fillId="2" borderId="0" xfId="3" applyFont="1" applyFill="1" applyAlignment="1">
      <alignment horizontal="left" wrapText="1"/>
    </xf>
    <xf numFmtId="0" fontId="4" fillId="2" borderId="0" xfId="3" applyFont="1" applyFill="1" applyAlignment="1">
      <alignment horizontal="left" vertical="top"/>
    </xf>
    <xf numFmtId="0" fontId="4" fillId="0" borderId="0" xfId="3" applyFont="1" applyAlignment="1">
      <alignment horizontal="left" vertical="top"/>
    </xf>
    <xf numFmtId="0" fontId="3" fillId="2" borderId="1" xfId="3" applyFont="1" applyFill="1" applyBorder="1" applyAlignment="1">
      <alignment horizontal="left" vertical="top" wrapText="1"/>
    </xf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163800</xdr:rowOff>
    </xdr:from>
    <xdr:to>
      <xdr:col>4</xdr:col>
      <xdr:colOff>1009080</xdr:colOff>
      <xdr:row>6</xdr:row>
      <xdr:rowOff>43920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861893-6FCA-46CC-936C-4024D41C47B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0075" y="163800"/>
          <a:ext cx="2609280" cy="10231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29766</xdr:colOff>
      <xdr:row>2</xdr:row>
      <xdr:rowOff>28441</xdr:rowOff>
    </xdr:from>
    <xdr:to>
      <xdr:col>12</xdr:col>
      <xdr:colOff>843120</xdr:colOff>
      <xdr:row>6</xdr:row>
      <xdr:rowOff>59532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6F90E19A-C975-42F7-8972-EFF55048F368}"/>
            </a:ext>
          </a:extLst>
        </xdr:cNvPr>
        <xdr:cNvSpPr/>
      </xdr:nvSpPr>
      <xdr:spPr>
        <a:xfrm>
          <a:off x="15117366" y="466591"/>
          <a:ext cx="2518329" cy="735941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1028880</xdr:colOff>
      <xdr:row>3</xdr:row>
      <xdr:rowOff>9720</xdr:rowOff>
    </xdr:from>
    <xdr:to>
      <xdr:col>12</xdr:col>
      <xdr:colOff>1046520</xdr:colOff>
      <xdr:row>5</xdr:row>
      <xdr:rowOff>1080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6E91CEB-726D-45A8-AA15-0DC21E664CA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821455" y="647895"/>
          <a:ext cx="17640" cy="39141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1012031</xdr:colOff>
      <xdr:row>2</xdr:row>
      <xdr:rowOff>95400</xdr:rowOff>
    </xdr:from>
    <xdr:to>
      <xdr:col>12</xdr:col>
      <xdr:colOff>1885080</xdr:colOff>
      <xdr:row>7</xdr:row>
      <xdr:rowOff>66240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46FDB857-1826-4F3A-BB08-337F7C4F59EE}"/>
            </a:ext>
          </a:extLst>
        </xdr:cNvPr>
        <xdr:cNvSpPr/>
      </xdr:nvSpPr>
      <xdr:spPr>
        <a:xfrm>
          <a:off x="17804606" y="533550"/>
          <a:ext cx="873049" cy="7804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Ejecutivo/EJECU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Legislativo/CONGRES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Judicial/JUDICI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%20Consolidac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 "/>
      <sheetName val="Estado de Situacion F"/>
      <sheetName val="Edo Variacion en la Hacienda P "/>
      <sheetName val="Edo Cambios Situacion F"/>
      <sheetName val="Estado Flujos de Efectivo "/>
    </sheetNames>
    <sheetDataSet>
      <sheetData sheetId="0">
        <row r="11">
          <cell r="C11">
            <v>6984595420</v>
          </cell>
        </row>
      </sheetData>
      <sheetData sheetId="1">
        <row r="13">
          <cell r="D13">
            <v>6114544732</v>
          </cell>
        </row>
      </sheetData>
      <sheetData sheetId="2">
        <row r="8">
          <cell r="C8">
            <v>3548611675</v>
          </cell>
        </row>
      </sheetData>
      <sheetData sheetId="3">
        <row r="13">
          <cell r="D13">
            <v>686989380</v>
          </cell>
        </row>
      </sheetData>
      <sheetData sheetId="4">
        <row r="11">
          <cell r="F11">
            <v>6984595420</v>
          </cell>
        </row>
        <row r="12">
          <cell r="F12">
            <v>0</v>
          </cell>
          <cell r="N12">
            <v>0</v>
          </cell>
        </row>
        <row r="13">
          <cell r="F13">
            <v>0</v>
          </cell>
          <cell r="N13">
            <v>0</v>
          </cell>
        </row>
        <row r="14">
          <cell r="F14">
            <v>3331765359</v>
          </cell>
          <cell r="N14"/>
        </row>
        <row r="15">
          <cell r="F15">
            <v>717238833</v>
          </cell>
        </row>
        <row r="16">
          <cell r="F16">
            <v>1214483704</v>
          </cell>
          <cell r="N16">
            <v>2733368881</v>
          </cell>
        </row>
        <row r="17">
          <cell r="F17">
            <v>0</v>
          </cell>
          <cell r="N17">
            <v>914006064</v>
          </cell>
        </row>
        <row r="18">
          <cell r="F18">
            <v>69497019514</v>
          </cell>
          <cell r="N18">
            <v>0</v>
          </cell>
        </row>
        <row r="19">
          <cell r="F19">
            <v>0</v>
          </cell>
        </row>
        <row r="20">
          <cell r="F20">
            <v>0</v>
          </cell>
        </row>
        <row r="23">
          <cell r="F23">
            <v>29367222590</v>
          </cell>
        </row>
        <row r="24">
          <cell r="F24">
            <v>1205990313</v>
          </cell>
        </row>
        <row r="25">
          <cell r="F25">
            <v>5379390213</v>
          </cell>
        </row>
        <row r="26">
          <cell r="F26">
            <v>23508648826</v>
          </cell>
          <cell r="N26">
            <v>13699079662</v>
          </cell>
        </row>
        <row r="27">
          <cell r="F27">
            <v>0</v>
          </cell>
          <cell r="N27">
            <v>0</v>
          </cell>
        </row>
        <row r="28">
          <cell r="F28">
            <v>1202456004</v>
          </cell>
          <cell r="N28">
            <v>0</v>
          </cell>
        </row>
        <row r="29">
          <cell r="F29">
            <v>1887357412</v>
          </cell>
          <cell r="N29"/>
        </row>
        <row r="30">
          <cell r="F30">
            <v>91747734</v>
          </cell>
        </row>
        <row r="31">
          <cell r="F31">
            <v>34217700</v>
          </cell>
        </row>
        <row r="32">
          <cell r="F32">
            <v>0</v>
          </cell>
        </row>
        <row r="33">
          <cell r="F33">
            <v>0</v>
          </cell>
          <cell r="N33">
            <v>16087310368</v>
          </cell>
        </row>
        <row r="34">
          <cell r="F34">
            <v>0</v>
          </cell>
          <cell r="N34">
            <v>0</v>
          </cell>
        </row>
        <row r="35">
          <cell r="F35">
            <v>7008439568</v>
          </cell>
          <cell r="N35">
            <v>1049930521</v>
          </cell>
        </row>
        <row r="36">
          <cell r="F36">
            <v>4802749859</v>
          </cell>
        </row>
        <row r="37">
          <cell r="F37">
            <v>284913603</v>
          </cell>
        </row>
        <row r="38">
          <cell r="F38">
            <v>573422216</v>
          </cell>
        </row>
        <row r="42">
          <cell r="N42">
            <v>6801534112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11036673</v>
          </cell>
        </row>
      </sheetData>
      <sheetData sheetId="2">
        <row r="15">
          <cell r="E15">
            <v>4082896</v>
          </cell>
        </row>
      </sheetData>
      <sheetData sheetId="3">
        <row r="18">
          <cell r="E18">
            <v>3971310</v>
          </cell>
        </row>
      </sheetData>
      <sheetData sheetId="4">
        <row r="16">
          <cell r="G16">
            <v>0</v>
          </cell>
          <cell r="O16">
            <v>0</v>
          </cell>
        </row>
        <row r="17">
          <cell r="G17">
            <v>0</v>
          </cell>
          <cell r="O17">
            <v>0</v>
          </cell>
        </row>
        <row r="18">
          <cell r="G18">
            <v>0</v>
          </cell>
          <cell r="O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6142708</v>
          </cell>
          <cell r="O21">
            <v>11583055</v>
          </cell>
        </row>
        <row r="22">
          <cell r="G22">
            <v>0</v>
          </cell>
          <cell r="O22">
            <v>0</v>
          </cell>
        </row>
        <row r="23">
          <cell r="G23">
            <v>0</v>
          </cell>
          <cell r="O23">
            <v>0</v>
          </cell>
        </row>
        <row r="24">
          <cell r="G24">
            <v>456583047</v>
          </cell>
        </row>
        <row r="25">
          <cell r="G25">
            <v>406750</v>
          </cell>
        </row>
        <row r="29">
          <cell r="G29">
            <v>303425210</v>
          </cell>
        </row>
        <row r="30">
          <cell r="G30">
            <v>22347248</v>
          </cell>
        </row>
        <row r="31">
          <cell r="G31">
            <v>128442827</v>
          </cell>
        </row>
        <row r="32">
          <cell r="G32">
            <v>0</v>
          </cell>
          <cell r="O32">
            <v>0</v>
          </cell>
        </row>
        <row r="33">
          <cell r="G33">
            <v>0</v>
          </cell>
          <cell r="O33">
            <v>0</v>
          </cell>
        </row>
        <row r="34">
          <cell r="G34">
            <v>0</v>
          </cell>
          <cell r="O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  <cell r="O39">
            <v>0</v>
          </cell>
        </row>
        <row r="40">
          <cell r="G40">
            <v>0</v>
          </cell>
          <cell r="O40">
            <v>0</v>
          </cell>
        </row>
        <row r="41">
          <cell r="G41">
            <v>0</v>
          </cell>
          <cell r="O41">
            <v>1048398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257077</v>
          </cell>
        </row>
        <row r="49">
          <cell r="O49">
            <v>15007983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335116013</v>
          </cell>
        </row>
      </sheetData>
      <sheetData sheetId="2">
        <row r="15">
          <cell r="E15">
            <v>0</v>
          </cell>
        </row>
      </sheetData>
      <sheetData sheetId="3">
        <row r="18">
          <cell r="E18">
            <v>86550437</v>
          </cell>
        </row>
      </sheetData>
      <sheetData sheetId="4">
        <row r="16">
          <cell r="G16">
            <v>0</v>
          </cell>
          <cell r="O16">
            <v>0</v>
          </cell>
        </row>
        <row r="17">
          <cell r="G17">
            <v>0</v>
          </cell>
          <cell r="O17">
            <v>0</v>
          </cell>
        </row>
        <row r="18">
          <cell r="G18">
            <v>0</v>
          </cell>
          <cell r="O18">
            <v>0</v>
          </cell>
        </row>
        <row r="19">
          <cell r="G19">
            <v>0</v>
          </cell>
        </row>
        <row r="20">
          <cell r="G20">
            <v>16543547</v>
          </cell>
        </row>
        <row r="21">
          <cell r="G21">
            <v>0</v>
          </cell>
          <cell r="O21">
            <v>0</v>
          </cell>
        </row>
        <row r="22">
          <cell r="G22">
            <v>0</v>
          </cell>
          <cell r="O22">
            <v>18580143</v>
          </cell>
        </row>
        <row r="23">
          <cell r="G23">
            <v>0</v>
          </cell>
          <cell r="O23">
            <v>757071</v>
          </cell>
        </row>
        <row r="24">
          <cell r="G24">
            <v>1028425044</v>
          </cell>
        </row>
        <row r="25">
          <cell r="G25">
            <v>0</v>
          </cell>
        </row>
        <row r="29">
          <cell r="G29">
            <v>827382586</v>
          </cell>
        </row>
        <row r="30">
          <cell r="G30">
            <v>82254452</v>
          </cell>
        </row>
        <row r="31">
          <cell r="G31">
            <v>117705493</v>
          </cell>
        </row>
        <row r="32">
          <cell r="G32">
            <v>0</v>
          </cell>
          <cell r="O32">
            <v>0</v>
          </cell>
        </row>
        <row r="33">
          <cell r="G33">
            <v>0</v>
          </cell>
          <cell r="O33">
            <v>0</v>
          </cell>
        </row>
        <row r="34">
          <cell r="G34">
            <v>0</v>
          </cell>
          <cell r="O34">
            <v>0</v>
          </cell>
        </row>
        <row r="35">
          <cell r="G35">
            <v>2713648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  <cell r="O39">
            <v>0</v>
          </cell>
        </row>
        <row r="40">
          <cell r="G40">
            <v>0</v>
          </cell>
          <cell r="O40">
            <v>0</v>
          </cell>
        </row>
        <row r="41">
          <cell r="G41">
            <v>0</v>
          </cell>
          <cell r="O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82125635</v>
          </cell>
        </row>
        <row r="49">
          <cell r="O49">
            <v>421666450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847410554.09000015</v>
          </cell>
        </row>
      </sheetData>
      <sheetData sheetId="2">
        <row r="15">
          <cell r="E15">
            <v>2049510</v>
          </cell>
        </row>
      </sheetData>
      <sheetData sheetId="3">
        <row r="18">
          <cell r="E18">
            <v>0</v>
          </cell>
        </row>
      </sheetData>
      <sheetData sheetId="4">
        <row r="16">
          <cell r="G16">
            <v>0</v>
          </cell>
          <cell r="O16">
            <v>0</v>
          </cell>
        </row>
        <row r="17">
          <cell r="G17">
            <v>0</v>
          </cell>
          <cell r="O17">
            <v>0</v>
          </cell>
        </row>
        <row r="18">
          <cell r="G18">
            <v>0</v>
          </cell>
          <cell r="O18">
            <v>12548</v>
          </cell>
        </row>
        <row r="19">
          <cell r="G19">
            <v>14054623</v>
          </cell>
        </row>
        <row r="20">
          <cell r="G20">
            <v>50771553</v>
          </cell>
        </row>
        <row r="21">
          <cell r="G21">
            <v>413891504</v>
          </cell>
          <cell r="O21">
            <v>240083589</v>
          </cell>
        </row>
        <row r="22">
          <cell r="G22">
            <v>52636</v>
          </cell>
          <cell r="O22">
            <v>93848662</v>
          </cell>
        </row>
        <row r="23">
          <cell r="G23">
            <v>6069784</v>
          </cell>
          <cell r="O23">
            <v>2403308.52</v>
          </cell>
        </row>
        <row r="24">
          <cell r="G24">
            <v>7388834598</v>
          </cell>
        </row>
        <row r="25">
          <cell r="G25">
            <v>206504331.78</v>
          </cell>
        </row>
        <row r="29">
          <cell r="G29">
            <v>5189378146</v>
          </cell>
        </row>
        <row r="30">
          <cell r="G30">
            <v>304579145</v>
          </cell>
        </row>
        <row r="31">
          <cell r="G31">
            <v>1218614138</v>
          </cell>
        </row>
        <row r="32">
          <cell r="G32">
            <v>11299375</v>
          </cell>
          <cell r="O32">
            <v>0</v>
          </cell>
        </row>
        <row r="33">
          <cell r="G33">
            <v>0</v>
          </cell>
          <cell r="O33">
            <v>0</v>
          </cell>
        </row>
        <row r="34">
          <cell r="G34">
            <v>0</v>
          </cell>
          <cell r="O34">
            <v>437535445</v>
          </cell>
        </row>
        <row r="35">
          <cell r="G35">
            <v>456217634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  <cell r="O39">
            <v>0</v>
          </cell>
        </row>
        <row r="40">
          <cell r="G40">
            <v>41000000</v>
          </cell>
          <cell r="O40">
            <v>0</v>
          </cell>
        </row>
        <row r="41">
          <cell r="G41">
            <v>0</v>
          </cell>
          <cell r="O41">
            <v>649640360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44200392</v>
          </cell>
        </row>
        <row r="49">
          <cell r="O49">
            <v>580948281.09000003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C598-16C5-4C1A-A84C-3C7C01172063}">
  <sheetPr>
    <pageSetUpPr fitToPage="1"/>
  </sheetPr>
  <dimension ref="A1:AMJ93"/>
  <sheetViews>
    <sheetView showGridLines="0" tabSelected="1" zoomScale="64" zoomScaleNormal="64" workbookViewId="0">
      <selection activeCell="M85" sqref="M85"/>
    </sheetView>
  </sheetViews>
  <sheetFormatPr baseColWidth="10" defaultColWidth="11.5703125" defaultRowHeight="15.75" customHeight="1" zeroHeight="1"/>
  <cols>
    <col min="1" max="1" width="1.5703125" style="29" customWidth="1"/>
    <col min="2" max="3" width="3.7109375" style="29" customWidth="1"/>
    <col min="4" max="4" width="24" style="29" customWidth="1"/>
    <col min="5" max="5" width="22.85546875" style="29" customWidth="1"/>
    <col min="6" max="6" width="32" style="29" customWidth="1"/>
    <col min="7" max="7" width="26.5703125" style="28" customWidth="1"/>
    <col min="8" max="8" width="28" style="28" customWidth="1"/>
    <col min="9" max="9" width="29.28515625" style="29" customWidth="1"/>
    <col min="10" max="10" width="26.85546875" style="29" customWidth="1"/>
    <col min="11" max="11" width="27.7109375" style="29" customWidth="1"/>
    <col min="12" max="12" width="25.5703125" style="29" customWidth="1"/>
    <col min="13" max="13" width="28.28515625" style="29" customWidth="1"/>
    <col min="14" max="14" width="3" style="29" customWidth="1"/>
    <col min="15" max="1024" width="11.5703125" style="29"/>
  </cols>
  <sheetData>
    <row r="1" spans="1:14" ht="18.75" customHeight="1">
      <c r="A1" s="4"/>
      <c r="B1" s="4"/>
      <c r="C1" s="4"/>
      <c r="D1" s="4"/>
      <c r="E1" s="4"/>
      <c r="F1" s="4"/>
      <c r="G1" s="12"/>
      <c r="H1" s="12"/>
      <c r="I1" s="4"/>
      <c r="J1" s="4"/>
      <c r="K1" s="4"/>
      <c r="L1" s="4"/>
      <c r="M1" s="4"/>
      <c r="N1" s="4"/>
    </row>
    <row r="2" spans="1:14" s="29" customFormat="1">
      <c r="A2" s="4"/>
      <c r="B2" s="5"/>
      <c r="C2" s="5"/>
      <c r="D2" s="5"/>
      <c r="E2" s="70" t="s">
        <v>0</v>
      </c>
      <c r="F2" s="70"/>
      <c r="G2" s="70"/>
      <c r="H2" s="70"/>
      <c r="I2" s="70"/>
      <c r="J2" s="70"/>
      <c r="K2" s="70"/>
      <c r="L2" s="70"/>
      <c r="M2" s="5"/>
      <c r="N2" s="4"/>
    </row>
    <row r="3" spans="1:14">
      <c r="A3" s="4"/>
      <c r="B3" s="5"/>
      <c r="C3" s="5"/>
      <c r="D3" s="5"/>
      <c r="E3" s="70" t="s">
        <v>33</v>
      </c>
      <c r="F3" s="70"/>
      <c r="G3" s="70"/>
      <c r="H3" s="70"/>
      <c r="I3" s="70"/>
      <c r="J3" s="70"/>
      <c r="K3" s="70"/>
      <c r="L3" s="70"/>
      <c r="M3" s="5"/>
      <c r="N3" s="4"/>
    </row>
    <row r="4" spans="1:14">
      <c r="A4" s="4"/>
      <c r="B4" s="5"/>
      <c r="C4" s="5"/>
      <c r="D4" s="5"/>
      <c r="E4" s="70" t="s">
        <v>1</v>
      </c>
      <c r="F4" s="70"/>
      <c r="G4" s="70"/>
      <c r="H4" s="70"/>
      <c r="I4" s="70"/>
      <c r="J4" s="70"/>
      <c r="K4" s="70"/>
      <c r="L4" s="70"/>
      <c r="M4" s="5"/>
      <c r="N4" s="4"/>
    </row>
    <row r="5" spans="1:14">
      <c r="A5" s="4"/>
      <c r="B5" s="5"/>
      <c r="C5" s="5"/>
      <c r="D5" s="5"/>
      <c r="E5" s="70" t="s">
        <v>26</v>
      </c>
      <c r="F5" s="70"/>
      <c r="G5" s="70"/>
      <c r="H5" s="70"/>
      <c r="I5" s="70"/>
      <c r="J5" s="70"/>
      <c r="K5" s="70"/>
      <c r="L5" s="70"/>
      <c r="M5" s="5"/>
      <c r="N5" s="4"/>
    </row>
    <row r="6" spans="1:14" ht="8.25" customHeight="1">
      <c r="A6" s="4"/>
      <c r="B6" s="4"/>
      <c r="C6" s="3"/>
      <c r="D6" s="7"/>
      <c r="E6" s="3"/>
      <c r="F6" s="3"/>
      <c r="G6" s="3"/>
      <c r="H6" s="3"/>
      <c r="I6" s="3"/>
      <c r="J6" s="3"/>
      <c r="K6" s="3"/>
      <c r="L6" s="5"/>
      <c r="M6" s="4"/>
      <c r="N6" s="4"/>
    </row>
    <row r="7" spans="1:14" ht="8.25" customHeight="1">
      <c r="A7" s="2"/>
      <c r="B7" s="71"/>
      <c r="C7" s="71"/>
      <c r="D7" s="71"/>
      <c r="E7" s="72"/>
      <c r="F7" s="72"/>
      <c r="G7" s="72"/>
      <c r="H7" s="72"/>
      <c r="I7" s="72"/>
      <c r="J7" s="72"/>
      <c r="K7" s="72"/>
      <c r="L7" s="72"/>
      <c r="M7" s="30"/>
      <c r="N7" s="4"/>
    </row>
    <row r="8" spans="1:14" s="29" customFormat="1" ht="6" customHeight="1">
      <c r="A8" s="4"/>
      <c r="B8" s="4"/>
      <c r="C8" s="6"/>
      <c r="D8" s="7"/>
      <c r="E8" s="6"/>
      <c r="F8" s="6"/>
      <c r="G8" s="31"/>
      <c r="H8" s="31"/>
      <c r="I8" s="7"/>
      <c r="J8" s="4"/>
      <c r="K8" s="4"/>
      <c r="L8" s="4"/>
      <c r="M8" s="4"/>
      <c r="N8" s="4"/>
    </row>
    <row r="9" spans="1:14" s="29" customFormat="1" ht="27" customHeight="1">
      <c r="A9" s="32"/>
      <c r="B9" s="73" t="s">
        <v>2</v>
      </c>
      <c r="C9" s="73"/>
      <c r="D9" s="73"/>
      <c r="E9" s="73"/>
      <c r="F9" s="21"/>
      <c r="G9" s="22" t="s">
        <v>3</v>
      </c>
      <c r="H9" s="33" t="s">
        <v>4</v>
      </c>
      <c r="I9" s="34" t="s">
        <v>5</v>
      </c>
      <c r="J9" s="35" t="s">
        <v>27</v>
      </c>
      <c r="K9" s="1" t="s">
        <v>6</v>
      </c>
      <c r="L9" s="23" t="s">
        <v>7</v>
      </c>
      <c r="M9" s="24" t="s">
        <v>8</v>
      </c>
      <c r="N9" s="4"/>
    </row>
    <row r="10" spans="1:14" s="29" customFormat="1">
      <c r="A10" s="32"/>
      <c r="B10" s="36"/>
      <c r="C10" s="37"/>
      <c r="D10" s="37"/>
      <c r="E10" s="37"/>
      <c r="F10" s="38"/>
      <c r="G10" s="39">
        <v>2024</v>
      </c>
      <c r="H10" s="39">
        <v>2024</v>
      </c>
      <c r="I10" s="39">
        <v>2024</v>
      </c>
      <c r="J10" s="39">
        <v>2024</v>
      </c>
      <c r="K10" s="38"/>
      <c r="L10" s="33"/>
      <c r="M10" s="40"/>
      <c r="N10" s="4"/>
    </row>
    <row r="11" spans="1:14" s="4" customFormat="1">
      <c r="A11" s="28"/>
      <c r="B11" s="13"/>
      <c r="C11" s="27"/>
      <c r="D11" s="27"/>
      <c r="E11" s="27"/>
      <c r="F11" s="27"/>
      <c r="G11" s="41"/>
      <c r="H11" s="41"/>
      <c r="I11" s="12"/>
      <c r="J11" s="15"/>
      <c r="L11" s="15"/>
      <c r="M11" s="42"/>
    </row>
    <row r="12" spans="1:14" s="4" customFormat="1">
      <c r="A12" s="28"/>
      <c r="B12" s="74" t="s">
        <v>34</v>
      </c>
      <c r="C12" s="74"/>
      <c r="D12" s="74"/>
      <c r="E12" s="74"/>
      <c r="F12" s="74"/>
      <c r="G12" s="41"/>
      <c r="H12" s="41"/>
      <c r="I12" s="12"/>
      <c r="J12" s="15"/>
      <c r="L12" s="15"/>
      <c r="M12" s="42"/>
    </row>
    <row r="13" spans="1:14" s="4" customFormat="1">
      <c r="A13" s="28"/>
      <c r="B13" s="13"/>
      <c r="C13" s="27"/>
      <c r="D13" s="12"/>
      <c r="E13" s="27"/>
      <c r="F13" s="27"/>
      <c r="G13" s="41"/>
      <c r="H13" s="41"/>
      <c r="I13" s="12"/>
      <c r="J13" s="15"/>
      <c r="L13" s="15"/>
      <c r="M13" s="42"/>
    </row>
    <row r="14" spans="1:14" s="4" customFormat="1">
      <c r="A14" s="28"/>
      <c r="B14" s="13"/>
      <c r="C14" s="75" t="s">
        <v>31</v>
      </c>
      <c r="D14" s="75"/>
      <c r="E14" s="75"/>
      <c r="F14" s="75"/>
      <c r="G14" s="44">
        <f t="shared" ref="G14:M14" si="0">SUM(G15:G26)</f>
        <v>81745102830</v>
      </c>
      <c r="H14" s="44">
        <f t="shared" si="0"/>
        <v>463132505</v>
      </c>
      <c r="I14" s="44">
        <f t="shared" si="0"/>
        <v>1044968591</v>
      </c>
      <c r="J14" s="44">
        <f t="shared" si="0"/>
        <v>8080179029.7799997</v>
      </c>
      <c r="K14" s="44">
        <f t="shared" si="0"/>
        <v>91333382955.779999</v>
      </c>
      <c r="L14" s="44">
        <f t="shared" si="0"/>
        <v>8873822035</v>
      </c>
      <c r="M14" s="44">
        <f t="shared" si="0"/>
        <v>82459560920.779999</v>
      </c>
    </row>
    <row r="15" spans="1:14" s="4" customFormat="1" ht="15.75" customHeight="1">
      <c r="A15" s="28"/>
      <c r="B15" s="13"/>
      <c r="C15" s="27"/>
      <c r="D15" s="76" t="s">
        <v>9</v>
      </c>
      <c r="E15" s="76"/>
      <c r="F15" s="76"/>
      <c r="G15" s="45">
        <f>'[1]Estado Flujos de Efectivo '!F11</f>
        <v>6984595420</v>
      </c>
      <c r="H15" s="45">
        <f>'[2]Estado de Flujos de Efectivo'!G16</f>
        <v>0</v>
      </c>
      <c r="I15" s="45">
        <f>'[3]Estado de Flujos de Efectivo'!G16</f>
        <v>0</v>
      </c>
      <c r="J15" s="45">
        <f>'[4]Estado de Flujos de Efectivo'!G16</f>
        <v>0</v>
      </c>
      <c r="K15" s="45">
        <f t="shared" ref="K15:K24" si="1">SUM(G15:J15)</f>
        <v>6984595420</v>
      </c>
      <c r="L15" s="9">
        <v>0</v>
      </c>
      <c r="M15" s="45">
        <f t="shared" ref="M15:M24" si="2">K15-L15</f>
        <v>6984595420</v>
      </c>
    </row>
    <row r="16" spans="1:14" s="4" customFormat="1" ht="15.75" customHeight="1">
      <c r="A16" s="28"/>
      <c r="B16" s="13"/>
      <c r="C16" s="27"/>
      <c r="D16" s="76" t="s">
        <v>35</v>
      </c>
      <c r="E16" s="76"/>
      <c r="F16" s="76"/>
      <c r="G16" s="45">
        <f>'[1]Estado Flujos de Efectivo '!F12</f>
        <v>0</v>
      </c>
      <c r="H16" s="45">
        <f>'[2]Estado de Flujos de Efectivo'!G17</f>
        <v>0</v>
      </c>
      <c r="I16" s="45">
        <f>'[3]Estado de Flujos de Efectivo'!G17</f>
        <v>0</v>
      </c>
      <c r="J16" s="45">
        <f>'[4]Estado de Flujos de Efectivo'!G17</f>
        <v>0</v>
      </c>
      <c r="K16" s="45">
        <f t="shared" si="1"/>
        <v>0</v>
      </c>
      <c r="L16" s="9">
        <v>0</v>
      </c>
      <c r="M16" s="45">
        <f t="shared" si="2"/>
        <v>0</v>
      </c>
    </row>
    <row r="17" spans="1:13" s="4" customFormat="1">
      <c r="A17" s="28"/>
      <c r="B17" s="13"/>
      <c r="C17" s="46"/>
      <c r="D17" s="77" t="s">
        <v>36</v>
      </c>
      <c r="E17" s="77"/>
      <c r="F17" s="77"/>
      <c r="G17" s="45">
        <f>'[1]Estado Flujos de Efectivo '!F13</f>
        <v>0</v>
      </c>
      <c r="H17" s="45">
        <f>'[2]Estado de Flujos de Efectivo'!G18</f>
        <v>0</v>
      </c>
      <c r="I17" s="45">
        <f>'[3]Estado de Flujos de Efectivo'!G18</f>
        <v>0</v>
      </c>
      <c r="J17" s="45">
        <f>'[4]Estado de Flujos de Efectivo'!G18</f>
        <v>0</v>
      </c>
      <c r="K17" s="45">
        <f t="shared" si="1"/>
        <v>0</v>
      </c>
      <c r="L17" s="9">
        <v>0</v>
      </c>
      <c r="M17" s="45">
        <f t="shared" si="2"/>
        <v>0</v>
      </c>
    </row>
    <row r="18" spans="1:13" s="4" customFormat="1" ht="15.75" customHeight="1">
      <c r="A18" s="28"/>
      <c r="B18" s="13"/>
      <c r="C18" s="46"/>
      <c r="D18" s="76" t="s">
        <v>10</v>
      </c>
      <c r="E18" s="76"/>
      <c r="F18" s="76"/>
      <c r="G18" s="45">
        <f>'[1]Estado Flujos de Efectivo '!F14</f>
        <v>3331765359</v>
      </c>
      <c r="H18" s="45">
        <f>'[2]Estado de Flujos de Efectivo'!G19</f>
        <v>0</v>
      </c>
      <c r="I18" s="45">
        <f>'[3]Estado de Flujos de Efectivo'!G19</f>
        <v>0</v>
      </c>
      <c r="J18" s="45">
        <f>'[4]Estado de Flujos de Efectivo'!G19</f>
        <v>14054623</v>
      </c>
      <c r="K18" s="45">
        <f t="shared" si="1"/>
        <v>3345819982</v>
      </c>
      <c r="L18" s="9">
        <v>0</v>
      </c>
      <c r="M18" s="45">
        <f t="shared" si="2"/>
        <v>3345819982</v>
      </c>
    </row>
    <row r="19" spans="1:13" s="4" customFormat="1" ht="15.75" customHeight="1">
      <c r="A19" s="28"/>
      <c r="B19" s="13"/>
      <c r="C19" s="46"/>
      <c r="D19" s="76" t="s">
        <v>11</v>
      </c>
      <c r="E19" s="76"/>
      <c r="F19" s="76"/>
      <c r="G19" s="45">
        <f>'[1]Estado Flujos de Efectivo '!F15</f>
        <v>717238833</v>
      </c>
      <c r="H19" s="45">
        <f>'[2]Estado de Flujos de Efectivo'!G20</f>
        <v>0</v>
      </c>
      <c r="I19" s="45">
        <f>'[3]Estado de Flujos de Efectivo'!G20</f>
        <v>16543547</v>
      </c>
      <c r="J19" s="45">
        <f>'[4]Estado de Flujos de Efectivo'!G20</f>
        <v>50771553</v>
      </c>
      <c r="K19" s="45">
        <f t="shared" si="1"/>
        <v>784553933</v>
      </c>
      <c r="L19" s="9">
        <v>0</v>
      </c>
      <c r="M19" s="45">
        <f t="shared" si="2"/>
        <v>784553933</v>
      </c>
    </row>
    <row r="20" spans="1:13" s="4" customFormat="1" ht="15.75" customHeight="1">
      <c r="A20" s="28"/>
      <c r="B20" s="13"/>
      <c r="C20" s="46"/>
      <c r="D20" s="76" t="s">
        <v>12</v>
      </c>
      <c r="E20" s="76"/>
      <c r="F20" s="76"/>
      <c r="G20" s="45">
        <f>'[1]Estado Flujos de Efectivo '!F16</f>
        <v>1214483704</v>
      </c>
      <c r="H20" s="45">
        <f>'[2]Estado de Flujos de Efectivo'!G21</f>
        <v>6142708</v>
      </c>
      <c r="I20" s="45">
        <f>'[3]Estado de Flujos de Efectivo'!G21</f>
        <v>0</v>
      </c>
      <c r="J20" s="45">
        <f>'[4]Estado de Flujos de Efectivo'!G21</f>
        <v>413891504</v>
      </c>
      <c r="K20" s="45">
        <f t="shared" si="1"/>
        <v>1634517916</v>
      </c>
      <c r="L20" s="9">
        <v>0</v>
      </c>
      <c r="M20" s="45">
        <f t="shared" si="2"/>
        <v>1634517916</v>
      </c>
    </row>
    <row r="21" spans="1:13" s="4" customFormat="1" ht="15.75" customHeight="1">
      <c r="A21" s="28"/>
      <c r="B21" s="13"/>
      <c r="C21" s="46"/>
      <c r="D21" s="76" t="s">
        <v>13</v>
      </c>
      <c r="E21" s="76"/>
      <c r="F21" s="76"/>
      <c r="G21" s="45">
        <f>'[1]Estado Flujos de Efectivo '!F17</f>
        <v>0</v>
      </c>
      <c r="H21" s="45">
        <f>'[2]Estado de Flujos de Efectivo'!G22</f>
        <v>0</v>
      </c>
      <c r="I21" s="45">
        <f>'[3]Estado de Flujos de Efectivo'!G22</f>
        <v>0</v>
      </c>
      <c r="J21" s="45">
        <f>'[4]Estado de Flujos de Efectivo'!G22</f>
        <v>52636</v>
      </c>
      <c r="K21" s="45">
        <f t="shared" si="1"/>
        <v>52636</v>
      </c>
      <c r="L21" s="9">
        <v>0</v>
      </c>
      <c r="M21" s="45">
        <f t="shared" si="2"/>
        <v>52636</v>
      </c>
    </row>
    <row r="22" spans="1:13" s="4" customFormat="1" ht="47.25" customHeight="1">
      <c r="A22" s="28"/>
      <c r="B22" s="13"/>
      <c r="C22" s="46"/>
      <c r="D22" s="78" t="s">
        <v>14</v>
      </c>
      <c r="E22" s="78"/>
      <c r="F22" s="25"/>
      <c r="G22" s="45">
        <f>'[1]Estado Flujos de Efectivo '!F18</f>
        <v>69497019514</v>
      </c>
      <c r="H22" s="45">
        <f>'[2]Estado de Flujos de Efectivo'!G23</f>
        <v>0</v>
      </c>
      <c r="I22" s="45">
        <f>'[3]Estado de Flujos de Efectivo'!G23</f>
        <v>0</v>
      </c>
      <c r="J22" s="45">
        <f>'[4]Estado de Flujos de Efectivo'!G23</f>
        <v>6069784</v>
      </c>
      <c r="K22" s="45">
        <f t="shared" si="1"/>
        <v>69503089298</v>
      </c>
      <c r="L22" s="10"/>
      <c r="M22" s="45">
        <f t="shared" si="2"/>
        <v>69503089298</v>
      </c>
    </row>
    <row r="23" spans="1:13" s="4" customFormat="1" ht="40.5" customHeight="1">
      <c r="A23" s="28"/>
      <c r="B23" s="13"/>
      <c r="C23" s="27"/>
      <c r="D23" s="78" t="s">
        <v>15</v>
      </c>
      <c r="E23" s="78"/>
      <c r="F23" s="25"/>
      <c r="G23" s="45">
        <f>'[1]Estado Flujos de Efectivo '!F19</f>
        <v>0</v>
      </c>
      <c r="H23" s="45">
        <f>'[2]Estado de Flujos de Efectivo'!G24</f>
        <v>456583047</v>
      </c>
      <c r="I23" s="45">
        <f>'[3]Estado de Flujos de Efectivo'!G24</f>
        <v>1028425044</v>
      </c>
      <c r="J23" s="45">
        <f>'[4]Estado de Flujos de Efectivo'!G24</f>
        <v>7388834598</v>
      </c>
      <c r="K23" s="45">
        <f t="shared" si="1"/>
        <v>8873842689</v>
      </c>
      <c r="L23" s="45">
        <v>8873822035</v>
      </c>
      <c r="M23" s="45">
        <f t="shared" si="2"/>
        <v>20654</v>
      </c>
    </row>
    <row r="24" spans="1:13" s="4" customFormat="1" ht="24" customHeight="1">
      <c r="A24" s="28"/>
      <c r="B24" s="13"/>
      <c r="C24" s="46"/>
      <c r="D24" s="26" t="s">
        <v>37</v>
      </c>
      <c r="E24" s="26"/>
      <c r="F24" s="25"/>
      <c r="G24" s="45">
        <f>'[1]Estado Flujos de Efectivo '!F20</f>
        <v>0</v>
      </c>
      <c r="H24" s="45">
        <f>'[2]Estado de Flujos de Efectivo'!G25</f>
        <v>406750</v>
      </c>
      <c r="I24" s="45">
        <f>'[3]Estado de Flujos de Efectivo'!G25</f>
        <v>0</v>
      </c>
      <c r="J24" s="45">
        <f>'[4]Estado de Flujos de Efectivo'!G25</f>
        <v>206504331.78</v>
      </c>
      <c r="K24" s="45">
        <f t="shared" si="1"/>
        <v>206911081.78</v>
      </c>
      <c r="L24" s="9"/>
      <c r="M24" s="45">
        <f t="shared" si="2"/>
        <v>206911081.78</v>
      </c>
    </row>
    <row r="25" spans="1:13" s="4" customFormat="1" ht="12.75" customHeight="1">
      <c r="A25" s="28"/>
      <c r="B25" s="13"/>
      <c r="C25" s="46"/>
      <c r="D25" s="26"/>
      <c r="E25" s="26"/>
      <c r="F25" s="26"/>
      <c r="G25" s="45"/>
      <c r="H25" s="45"/>
      <c r="I25" s="45"/>
      <c r="J25" s="45"/>
      <c r="K25" s="45"/>
      <c r="L25" s="9"/>
      <c r="M25" s="45"/>
    </row>
    <row r="26" spans="1:13" s="4" customFormat="1" ht="12.75" customHeight="1">
      <c r="A26" s="28"/>
      <c r="B26" s="13"/>
      <c r="C26" s="27"/>
      <c r="E26" s="26"/>
      <c r="F26" s="47"/>
      <c r="G26" s="45"/>
      <c r="H26" s="45"/>
      <c r="I26" s="45"/>
      <c r="J26" s="45"/>
      <c r="K26" s="45"/>
      <c r="L26" s="9"/>
      <c r="M26" s="45"/>
    </row>
    <row r="27" spans="1:13" s="4" customFormat="1">
      <c r="A27" s="28"/>
      <c r="B27" s="13"/>
      <c r="C27" s="75" t="s">
        <v>32</v>
      </c>
      <c r="D27" s="75"/>
      <c r="E27" s="75"/>
      <c r="F27" s="75"/>
      <c r="G27" s="44">
        <f t="shared" ref="G27:M27" si="3">SUM(G28:G43)</f>
        <v>75346556038</v>
      </c>
      <c r="H27" s="44">
        <f t="shared" si="3"/>
        <v>454472362</v>
      </c>
      <c r="I27" s="44">
        <f t="shared" si="3"/>
        <v>1112181814</v>
      </c>
      <c r="J27" s="44">
        <f t="shared" si="3"/>
        <v>7265288830</v>
      </c>
      <c r="K27" s="44">
        <f t="shared" si="3"/>
        <v>84178499044</v>
      </c>
      <c r="L27" s="44">
        <f t="shared" si="3"/>
        <v>8873822035</v>
      </c>
      <c r="M27" s="44">
        <f t="shared" si="3"/>
        <v>75304677009</v>
      </c>
    </row>
    <row r="28" spans="1:13" s="4" customFormat="1" ht="15.75" customHeight="1">
      <c r="A28" s="28"/>
      <c r="B28" s="13"/>
      <c r="C28" s="43"/>
      <c r="D28" s="76" t="s">
        <v>38</v>
      </c>
      <c r="E28" s="76"/>
      <c r="F28" s="76"/>
      <c r="G28" s="45">
        <f>'[1]Estado Flujos de Efectivo '!F23</f>
        <v>29367222590</v>
      </c>
      <c r="H28" s="45">
        <f>'[2]Estado de Flujos de Efectivo'!G29</f>
        <v>303425210</v>
      </c>
      <c r="I28" s="45">
        <f>'[3]Estado de Flujos de Efectivo'!G29</f>
        <v>827382586</v>
      </c>
      <c r="J28" s="45">
        <f>'[4]Estado de Flujos de Efectivo'!G29</f>
        <v>5189378146</v>
      </c>
      <c r="K28" s="45">
        <f t="shared" ref="K28:K43" si="4">SUM(G28:J28)</f>
        <v>35687408532</v>
      </c>
      <c r="L28" s="9">
        <v>0</v>
      </c>
      <c r="M28" s="45">
        <f t="shared" ref="M28:M43" si="5">K28-L28</f>
        <v>35687408532</v>
      </c>
    </row>
    <row r="29" spans="1:13" s="4" customFormat="1" ht="15.75" customHeight="1">
      <c r="A29" s="28"/>
      <c r="B29" s="13"/>
      <c r="C29" s="43"/>
      <c r="D29" s="76" t="s">
        <v>16</v>
      </c>
      <c r="E29" s="76"/>
      <c r="F29" s="76"/>
      <c r="G29" s="45">
        <f>'[1]Estado Flujos de Efectivo '!F24</f>
        <v>1205990313</v>
      </c>
      <c r="H29" s="45">
        <f>'[2]Estado de Flujos de Efectivo'!G30</f>
        <v>22347248</v>
      </c>
      <c r="I29" s="45">
        <f>'[3]Estado de Flujos de Efectivo'!G30</f>
        <v>82254452</v>
      </c>
      <c r="J29" s="45">
        <f>'[4]Estado de Flujos de Efectivo'!G30</f>
        <v>304579145</v>
      </c>
      <c r="K29" s="45">
        <f t="shared" si="4"/>
        <v>1615171158</v>
      </c>
      <c r="L29" s="9">
        <v>0</v>
      </c>
      <c r="M29" s="45">
        <f t="shared" si="5"/>
        <v>1615171158</v>
      </c>
    </row>
    <row r="30" spans="1:13" s="4" customFormat="1" ht="15.75" customHeight="1">
      <c r="A30" s="28"/>
      <c r="B30" s="13"/>
      <c r="C30" s="43"/>
      <c r="D30" s="76" t="s">
        <v>17</v>
      </c>
      <c r="E30" s="76"/>
      <c r="F30" s="76"/>
      <c r="G30" s="45">
        <f>'[1]Estado Flujos de Efectivo '!F25</f>
        <v>5379390213</v>
      </c>
      <c r="H30" s="45">
        <f>'[2]Estado de Flujos de Efectivo'!G31</f>
        <v>128442827</v>
      </c>
      <c r="I30" s="45">
        <f>'[3]Estado de Flujos de Efectivo'!G31</f>
        <v>117705493</v>
      </c>
      <c r="J30" s="45">
        <f>'[4]Estado de Flujos de Efectivo'!G31</f>
        <v>1218614138</v>
      </c>
      <c r="K30" s="45">
        <f t="shared" si="4"/>
        <v>6844152671</v>
      </c>
      <c r="L30" s="9">
        <v>0</v>
      </c>
      <c r="M30" s="45">
        <f t="shared" si="5"/>
        <v>6844152671</v>
      </c>
    </row>
    <row r="31" spans="1:13" s="4" customFormat="1" ht="15.75" customHeight="1">
      <c r="A31" s="28"/>
      <c r="B31" s="13"/>
      <c r="C31" s="27"/>
      <c r="D31" s="76" t="s">
        <v>18</v>
      </c>
      <c r="E31" s="76"/>
      <c r="F31" s="76"/>
      <c r="G31" s="45">
        <f>'[1]Estado Flujos de Efectivo '!F26</f>
        <v>23508648826</v>
      </c>
      <c r="H31" s="45">
        <f>'[2]Estado de Flujos de Efectivo'!G32</f>
        <v>0</v>
      </c>
      <c r="I31" s="45">
        <f>'[3]Estado de Flujos de Efectivo'!G32</f>
        <v>0</v>
      </c>
      <c r="J31" s="45">
        <f>'[4]Estado de Flujos de Efectivo'!G32</f>
        <v>11299375</v>
      </c>
      <c r="K31" s="45">
        <f t="shared" si="4"/>
        <v>23519948201</v>
      </c>
      <c r="L31" s="11">
        <v>8873822035</v>
      </c>
      <c r="M31" s="45">
        <f t="shared" si="5"/>
        <v>14646126166</v>
      </c>
    </row>
    <row r="32" spans="1:13" s="4" customFormat="1" ht="15.75" customHeight="1">
      <c r="A32" s="28"/>
      <c r="B32" s="13"/>
      <c r="C32" s="43"/>
      <c r="D32" s="76" t="s">
        <v>39</v>
      </c>
      <c r="E32" s="76"/>
      <c r="F32" s="76"/>
      <c r="G32" s="45">
        <f>'[1]Estado Flujos de Efectivo '!F27</f>
        <v>0</v>
      </c>
      <c r="H32" s="45">
        <f>'[2]Estado de Flujos de Efectivo'!G33</f>
        <v>0</v>
      </c>
      <c r="I32" s="45">
        <f>'[3]Estado de Flujos de Efectivo'!G33</f>
        <v>0</v>
      </c>
      <c r="J32" s="45">
        <f>'[4]Estado de Flujos de Efectivo'!G33</f>
        <v>0</v>
      </c>
      <c r="K32" s="45">
        <f t="shared" si="4"/>
        <v>0</v>
      </c>
      <c r="L32" s="9">
        <v>0</v>
      </c>
      <c r="M32" s="45">
        <f t="shared" si="5"/>
        <v>0</v>
      </c>
    </row>
    <row r="33" spans="1:13" s="4" customFormat="1" ht="15" customHeight="1">
      <c r="A33" s="28"/>
      <c r="B33" s="13"/>
      <c r="C33" s="43"/>
      <c r="D33" s="76" t="s">
        <v>40</v>
      </c>
      <c r="E33" s="76"/>
      <c r="F33" s="76"/>
      <c r="G33" s="45">
        <f>'[1]Estado Flujos de Efectivo '!F28</f>
        <v>1202456004</v>
      </c>
      <c r="H33" s="45">
        <f>'[2]Estado de Flujos de Efectivo'!G34</f>
        <v>0</v>
      </c>
      <c r="I33" s="45">
        <f>'[3]Estado de Flujos de Efectivo'!G34</f>
        <v>0</v>
      </c>
      <c r="J33" s="45">
        <f>'[4]Estado de Flujos de Efectivo'!G34</f>
        <v>0</v>
      </c>
      <c r="K33" s="45">
        <f t="shared" si="4"/>
        <v>1202456004</v>
      </c>
      <c r="L33" s="9">
        <v>0</v>
      </c>
      <c r="M33" s="45">
        <f t="shared" si="5"/>
        <v>1202456004</v>
      </c>
    </row>
    <row r="34" spans="1:13" s="4" customFormat="1" ht="15" customHeight="1">
      <c r="A34" s="28"/>
      <c r="B34" s="13"/>
      <c r="C34" s="43"/>
      <c r="D34" s="76" t="s">
        <v>19</v>
      </c>
      <c r="E34" s="76"/>
      <c r="F34" s="76"/>
      <c r="G34" s="45">
        <f>'[1]Estado Flujos de Efectivo '!F29</f>
        <v>1887357412</v>
      </c>
      <c r="H34" s="45">
        <f>'[2]Estado de Flujos de Efectivo'!G35</f>
        <v>0</v>
      </c>
      <c r="I34" s="45">
        <f>'[3]Estado de Flujos de Efectivo'!G35</f>
        <v>2713648</v>
      </c>
      <c r="J34" s="45">
        <f>'[4]Estado de Flujos de Efectivo'!G35</f>
        <v>456217634</v>
      </c>
      <c r="K34" s="45">
        <f t="shared" si="4"/>
        <v>2346288694</v>
      </c>
      <c r="L34" s="9">
        <v>0</v>
      </c>
      <c r="M34" s="45">
        <f t="shared" si="5"/>
        <v>2346288694</v>
      </c>
    </row>
    <row r="35" spans="1:13" s="4" customFormat="1" ht="15" customHeight="1">
      <c r="A35" s="28"/>
      <c r="B35" s="13"/>
      <c r="C35" s="43"/>
      <c r="D35" s="76" t="s">
        <v>20</v>
      </c>
      <c r="E35" s="76"/>
      <c r="F35" s="76"/>
      <c r="G35" s="45">
        <f>'[1]Estado Flujos de Efectivo '!F30</f>
        <v>91747734</v>
      </c>
      <c r="H35" s="45">
        <f>'[2]Estado de Flujos de Efectivo'!G36</f>
        <v>0</v>
      </c>
      <c r="I35" s="45">
        <f>'[3]Estado de Flujos de Efectivo'!G36</f>
        <v>0</v>
      </c>
      <c r="J35" s="45">
        <f>'[4]Estado de Flujos de Efectivo'!G36</f>
        <v>0</v>
      </c>
      <c r="K35" s="45">
        <f t="shared" si="4"/>
        <v>91747734</v>
      </c>
      <c r="L35" s="9">
        <v>0</v>
      </c>
      <c r="M35" s="45">
        <f t="shared" si="5"/>
        <v>91747734</v>
      </c>
    </row>
    <row r="36" spans="1:13" s="4" customFormat="1" ht="15" customHeight="1">
      <c r="A36" s="28"/>
      <c r="B36" s="13"/>
      <c r="C36" s="43"/>
      <c r="D36" s="76" t="s">
        <v>21</v>
      </c>
      <c r="E36" s="76"/>
      <c r="F36" s="76"/>
      <c r="G36" s="45">
        <f>'[1]Estado Flujos de Efectivo '!F31</f>
        <v>34217700</v>
      </c>
      <c r="H36" s="45">
        <f>'[2]Estado de Flujos de Efectivo'!G37</f>
        <v>0</v>
      </c>
      <c r="I36" s="45">
        <f>'[3]Estado de Flujos de Efectivo'!G37</f>
        <v>0</v>
      </c>
      <c r="J36" s="45">
        <f>'[4]Estado de Flujos de Efectivo'!G37</f>
        <v>0</v>
      </c>
      <c r="K36" s="45">
        <f t="shared" si="4"/>
        <v>34217700</v>
      </c>
      <c r="L36" s="9">
        <v>0</v>
      </c>
      <c r="M36" s="45">
        <f t="shared" si="5"/>
        <v>34217700</v>
      </c>
    </row>
    <row r="37" spans="1:13" s="4" customFormat="1" ht="15" customHeight="1">
      <c r="A37" s="28"/>
      <c r="B37" s="13"/>
      <c r="C37" s="43"/>
      <c r="D37" s="76" t="s">
        <v>22</v>
      </c>
      <c r="E37" s="76"/>
      <c r="F37" s="76"/>
      <c r="G37" s="45">
        <f>'[1]Estado Flujos de Efectivo '!F32</f>
        <v>0</v>
      </c>
      <c r="H37" s="45">
        <f>'[2]Estado de Flujos de Efectivo'!G38</f>
        <v>0</v>
      </c>
      <c r="I37" s="45">
        <f>'[3]Estado de Flujos de Efectivo'!G38</f>
        <v>0</v>
      </c>
      <c r="J37" s="45">
        <f>'[4]Estado de Flujos de Efectivo'!G38</f>
        <v>0</v>
      </c>
      <c r="K37" s="45">
        <f t="shared" si="4"/>
        <v>0</v>
      </c>
      <c r="L37" s="9">
        <v>0</v>
      </c>
      <c r="M37" s="45">
        <f t="shared" si="5"/>
        <v>0</v>
      </c>
    </row>
    <row r="38" spans="1:13" s="4" customFormat="1" ht="15" customHeight="1">
      <c r="A38" s="28"/>
      <c r="B38" s="13"/>
      <c r="C38" s="43"/>
      <c r="D38" s="76" t="s">
        <v>23</v>
      </c>
      <c r="E38" s="76"/>
      <c r="F38" s="76"/>
      <c r="G38" s="45">
        <f>'[1]Estado Flujos de Efectivo '!F33</f>
        <v>0</v>
      </c>
      <c r="H38" s="45">
        <f>'[2]Estado de Flujos de Efectivo'!G39</f>
        <v>0</v>
      </c>
      <c r="I38" s="45">
        <f>'[3]Estado de Flujos de Efectivo'!G39</f>
        <v>0</v>
      </c>
      <c r="J38" s="45">
        <f>'[4]Estado de Flujos de Efectivo'!G39</f>
        <v>0</v>
      </c>
      <c r="K38" s="45">
        <f t="shared" si="4"/>
        <v>0</v>
      </c>
      <c r="L38" s="9">
        <v>0</v>
      </c>
      <c r="M38" s="45">
        <f t="shared" si="5"/>
        <v>0</v>
      </c>
    </row>
    <row r="39" spans="1:13" s="4" customFormat="1" ht="15" customHeight="1">
      <c r="A39" s="28"/>
      <c r="B39" s="13"/>
      <c r="C39" s="43"/>
      <c r="D39" s="76" t="s">
        <v>24</v>
      </c>
      <c r="E39" s="76"/>
      <c r="F39" s="76"/>
      <c r="G39" s="45">
        <f>'[1]Estado Flujos de Efectivo '!F34</f>
        <v>0</v>
      </c>
      <c r="H39" s="45">
        <f>'[2]Estado de Flujos de Efectivo'!G40</f>
        <v>0</v>
      </c>
      <c r="I39" s="45">
        <f>'[3]Estado de Flujos de Efectivo'!G40</f>
        <v>0</v>
      </c>
      <c r="J39" s="45">
        <f>'[4]Estado de Flujos de Efectivo'!G40</f>
        <v>41000000</v>
      </c>
      <c r="K39" s="45">
        <f t="shared" si="4"/>
        <v>41000000</v>
      </c>
      <c r="L39" s="9">
        <v>0</v>
      </c>
      <c r="M39" s="45">
        <f t="shared" si="5"/>
        <v>41000000</v>
      </c>
    </row>
    <row r="40" spans="1:13" s="4" customFormat="1" ht="15" customHeight="1">
      <c r="A40" s="28"/>
      <c r="B40" s="13"/>
      <c r="C40" s="43"/>
      <c r="D40" s="76" t="s">
        <v>41</v>
      </c>
      <c r="E40" s="76"/>
      <c r="F40" s="76"/>
      <c r="G40" s="45">
        <f>'[1]Estado Flujos de Efectivo '!F35</f>
        <v>7008439568</v>
      </c>
      <c r="H40" s="45">
        <f>'[2]Estado de Flujos de Efectivo'!G41</f>
        <v>0</v>
      </c>
      <c r="I40" s="45">
        <f>'[3]Estado de Flujos de Efectivo'!G41</f>
        <v>0</v>
      </c>
      <c r="J40" s="45">
        <f>'[4]Estado de Flujos de Efectivo'!G41</f>
        <v>0</v>
      </c>
      <c r="K40" s="45">
        <f t="shared" si="4"/>
        <v>7008439568</v>
      </c>
      <c r="L40" s="9">
        <v>0</v>
      </c>
      <c r="M40" s="45">
        <f t="shared" si="5"/>
        <v>7008439568</v>
      </c>
    </row>
    <row r="41" spans="1:13" s="4" customFormat="1" ht="15" customHeight="1">
      <c r="A41" s="28"/>
      <c r="B41" s="13"/>
      <c r="C41" s="27"/>
      <c r="D41" s="76" t="s">
        <v>30</v>
      </c>
      <c r="E41" s="76"/>
      <c r="F41" s="76"/>
      <c r="G41" s="45">
        <f>'[1]Estado Flujos de Efectivo '!F36</f>
        <v>4802749859</v>
      </c>
      <c r="H41" s="45">
        <f>'[2]Estado de Flujos de Efectivo'!G42</f>
        <v>0</v>
      </c>
      <c r="I41" s="45">
        <f>'[3]Estado de Flujos de Efectivo'!G42</f>
        <v>0</v>
      </c>
      <c r="J41" s="45">
        <f>'[4]Estado de Flujos de Efectivo'!G42</f>
        <v>0</v>
      </c>
      <c r="K41" s="45">
        <f t="shared" si="4"/>
        <v>4802749859</v>
      </c>
      <c r="L41" s="9">
        <v>0</v>
      </c>
      <c r="M41" s="45">
        <f t="shared" si="5"/>
        <v>4802749859</v>
      </c>
    </row>
    <row r="42" spans="1:13" s="4" customFormat="1" ht="15" customHeight="1">
      <c r="A42" s="28"/>
      <c r="B42" s="13"/>
      <c r="C42" s="43"/>
      <c r="D42" s="76" t="s">
        <v>25</v>
      </c>
      <c r="E42" s="76"/>
      <c r="F42" s="76"/>
      <c r="G42" s="45">
        <f>'[1]Estado Flujos de Efectivo '!F37</f>
        <v>284913603</v>
      </c>
      <c r="H42" s="45">
        <f>'[2]Estado de Flujos de Efectivo'!G43</f>
        <v>0</v>
      </c>
      <c r="I42" s="45">
        <f>'[3]Estado de Flujos de Efectivo'!G43</f>
        <v>0</v>
      </c>
      <c r="J42" s="45">
        <f>'[4]Estado de Flujos de Efectivo'!G43</f>
        <v>0</v>
      </c>
      <c r="K42" s="45">
        <f t="shared" si="4"/>
        <v>284913603</v>
      </c>
      <c r="L42" s="9">
        <v>0</v>
      </c>
      <c r="M42" s="45">
        <f t="shared" si="5"/>
        <v>284913603</v>
      </c>
    </row>
    <row r="43" spans="1:13" s="4" customFormat="1" ht="15" customHeight="1">
      <c r="A43" s="28"/>
      <c r="B43" s="13"/>
      <c r="C43" s="43"/>
      <c r="D43" s="76" t="s">
        <v>42</v>
      </c>
      <c r="E43" s="76"/>
      <c r="F43" s="76"/>
      <c r="G43" s="45">
        <f>'[1]Estado Flujos de Efectivo '!F38</f>
        <v>573422216</v>
      </c>
      <c r="H43" s="45">
        <f>'[2]Estado de Flujos de Efectivo'!G44</f>
        <v>257077</v>
      </c>
      <c r="I43" s="45">
        <f>'[3]Estado de Flujos de Efectivo'!G44</f>
        <v>82125635</v>
      </c>
      <c r="J43" s="45">
        <f>'[4]Estado de Flujos de Efectivo'!G44</f>
        <v>44200392</v>
      </c>
      <c r="K43" s="45">
        <f t="shared" si="4"/>
        <v>700005320</v>
      </c>
      <c r="L43" s="9">
        <v>0</v>
      </c>
      <c r="M43" s="45">
        <f t="shared" si="5"/>
        <v>700005320</v>
      </c>
    </row>
    <row r="44" spans="1:13" s="4" customFormat="1">
      <c r="A44" s="28"/>
      <c r="B44" s="13"/>
      <c r="C44" s="43"/>
      <c r="G44" s="45"/>
      <c r="H44" s="45"/>
      <c r="I44" s="9"/>
      <c r="J44" s="9"/>
      <c r="K44" s="9"/>
      <c r="L44" s="9"/>
      <c r="M44" s="9"/>
    </row>
    <row r="45" spans="1:13" s="4" customFormat="1" ht="15" customHeight="1">
      <c r="A45" s="28"/>
      <c r="B45" s="13"/>
      <c r="C45" s="27"/>
      <c r="D45" s="12"/>
      <c r="E45" s="27"/>
      <c r="F45" s="27"/>
      <c r="G45" s="48"/>
      <c r="H45" s="45"/>
      <c r="I45" s="48"/>
      <c r="J45" s="48"/>
      <c r="K45" s="48"/>
      <c r="L45" s="9"/>
      <c r="M45" s="48"/>
    </row>
    <row r="46" spans="1:13" s="52" customFormat="1" ht="15" customHeight="1">
      <c r="A46" s="49"/>
      <c r="B46" s="50"/>
      <c r="C46" s="75" t="s">
        <v>43</v>
      </c>
      <c r="D46" s="75"/>
      <c r="E46" s="75"/>
      <c r="F46" s="75"/>
      <c r="G46" s="51">
        <f t="shared" ref="G46:M46" si="6">G14-G27</f>
        <v>6398546792</v>
      </c>
      <c r="H46" s="51">
        <f t="shared" si="6"/>
        <v>8660143</v>
      </c>
      <c r="I46" s="51">
        <f t="shared" si="6"/>
        <v>-67213223</v>
      </c>
      <c r="J46" s="51">
        <f t="shared" si="6"/>
        <v>814890199.77999973</v>
      </c>
      <c r="K46" s="51">
        <f t="shared" si="6"/>
        <v>7154883911.7799988</v>
      </c>
      <c r="L46" s="51">
        <f t="shared" si="6"/>
        <v>0</v>
      </c>
      <c r="M46" s="51">
        <f t="shared" si="6"/>
        <v>7154883911.7799988</v>
      </c>
    </row>
    <row r="47" spans="1:13" s="52" customFormat="1" ht="13.5" customHeight="1">
      <c r="A47" s="49"/>
      <c r="B47" s="50"/>
      <c r="C47" s="43"/>
      <c r="D47" s="43"/>
      <c r="E47" s="43"/>
      <c r="F47" s="43"/>
      <c r="G47" s="53"/>
      <c r="H47" s="53"/>
      <c r="I47" s="53"/>
      <c r="J47" s="53"/>
      <c r="K47" s="53"/>
      <c r="L47" s="54"/>
      <c r="M47" s="53"/>
    </row>
    <row r="48" spans="1:13" s="52" customFormat="1" ht="18" customHeight="1">
      <c r="A48" s="49"/>
      <c r="B48" s="55"/>
      <c r="C48" s="27" t="s">
        <v>44</v>
      </c>
      <c r="D48" s="27"/>
      <c r="E48" s="27"/>
      <c r="F48" s="27"/>
      <c r="G48" s="48"/>
      <c r="H48" s="48"/>
      <c r="I48" s="48"/>
      <c r="J48" s="48"/>
      <c r="K48" s="48"/>
      <c r="L48" s="54"/>
      <c r="M48" s="48"/>
    </row>
    <row r="49" spans="1:13" s="52" customFormat="1" ht="14.1" customHeight="1">
      <c r="A49" s="49"/>
      <c r="B49" s="13"/>
      <c r="C49" s="27"/>
      <c r="D49" s="27"/>
      <c r="E49" s="27"/>
      <c r="F49" s="27"/>
      <c r="G49" s="48"/>
      <c r="H49" s="48"/>
      <c r="I49" s="48"/>
      <c r="J49" s="48"/>
      <c r="K49" s="48"/>
      <c r="L49" s="54"/>
      <c r="M49" s="48"/>
    </row>
    <row r="50" spans="1:13" s="52" customFormat="1" ht="14.1" customHeight="1">
      <c r="A50" s="49"/>
      <c r="B50" s="13"/>
      <c r="C50" s="75" t="s">
        <v>31</v>
      </c>
      <c r="D50" s="75"/>
      <c r="E50" s="75"/>
      <c r="F50" s="75"/>
      <c r="G50" s="44">
        <f t="shared" ref="G50:M50" si="7">SUM(G51:G53)</f>
        <v>0</v>
      </c>
      <c r="H50" s="44">
        <f t="shared" si="7"/>
        <v>0</v>
      </c>
      <c r="I50" s="44">
        <f t="shared" si="7"/>
        <v>0</v>
      </c>
      <c r="J50" s="44">
        <f t="shared" si="7"/>
        <v>12548</v>
      </c>
      <c r="K50" s="44">
        <f t="shared" si="7"/>
        <v>12548</v>
      </c>
      <c r="L50" s="44">
        <f t="shared" si="7"/>
        <v>0</v>
      </c>
      <c r="M50" s="44">
        <f t="shared" si="7"/>
        <v>12548</v>
      </c>
    </row>
    <row r="51" spans="1:13" s="4" customFormat="1" ht="14.1" customHeight="1">
      <c r="A51" s="28"/>
      <c r="B51" s="13"/>
      <c r="D51" s="79" t="s">
        <v>28</v>
      </c>
      <c r="E51" s="79"/>
      <c r="F51" s="79"/>
      <c r="G51" s="45">
        <f>'[1]Estado Flujos de Efectivo '!N12</f>
        <v>0</v>
      </c>
      <c r="H51" s="45">
        <f>'[2]Estado de Flujos de Efectivo'!O16</f>
        <v>0</v>
      </c>
      <c r="I51" s="45">
        <f>'[3]Estado de Flujos de Efectivo'!O16</f>
        <v>0</v>
      </c>
      <c r="J51" s="45">
        <f>'[4]Estado de Flujos de Efectivo'!O16</f>
        <v>0</v>
      </c>
      <c r="K51" s="45">
        <f>SUM(G51:J51)</f>
        <v>0</v>
      </c>
      <c r="L51" s="9">
        <v>0</v>
      </c>
      <c r="M51" s="45">
        <f>K51-L51</f>
        <v>0</v>
      </c>
    </row>
    <row r="52" spans="1:13" s="4" customFormat="1" ht="14.1" customHeight="1">
      <c r="A52" s="28"/>
      <c r="B52" s="13"/>
      <c r="D52" s="79" t="s">
        <v>29</v>
      </c>
      <c r="E52" s="79"/>
      <c r="F52" s="79"/>
      <c r="G52" s="45">
        <f>'[1]Estado Flujos de Efectivo '!N13</f>
        <v>0</v>
      </c>
      <c r="H52" s="45">
        <f>'[2]Estado de Flujos de Efectivo'!O17</f>
        <v>0</v>
      </c>
      <c r="I52" s="45">
        <f>'[3]Estado de Flujos de Efectivo'!O17</f>
        <v>0</v>
      </c>
      <c r="J52" s="45">
        <f>'[4]Estado de Flujos de Efectivo'!O17</f>
        <v>0</v>
      </c>
      <c r="K52" s="45">
        <f>SUM(G52:J52)</f>
        <v>0</v>
      </c>
      <c r="L52" s="9">
        <v>0</v>
      </c>
      <c r="M52" s="45">
        <f>K52-L52</f>
        <v>0</v>
      </c>
    </row>
    <row r="53" spans="1:13" s="4" customFormat="1" ht="14.1" customHeight="1">
      <c r="A53" s="28"/>
      <c r="B53" s="13"/>
      <c r="C53" s="56"/>
      <c r="D53" s="79" t="s">
        <v>45</v>
      </c>
      <c r="E53" s="79"/>
      <c r="F53" s="79"/>
      <c r="G53" s="45">
        <f>'[1]Estado Flujos de Efectivo '!N14</f>
        <v>0</v>
      </c>
      <c r="H53" s="45">
        <f>'[2]Estado de Flujos de Efectivo'!O18</f>
        <v>0</v>
      </c>
      <c r="I53" s="45">
        <f>'[3]Estado de Flujos de Efectivo'!O18</f>
        <v>0</v>
      </c>
      <c r="J53" s="45">
        <f>'[4]Estado de Flujos de Efectivo'!O18</f>
        <v>12548</v>
      </c>
      <c r="K53" s="45">
        <f>SUM(G53:J53)</f>
        <v>12548</v>
      </c>
      <c r="L53" s="9">
        <v>0</v>
      </c>
      <c r="M53" s="45">
        <f>K53-L53</f>
        <v>12548</v>
      </c>
    </row>
    <row r="54" spans="1:13" s="4" customFormat="1" ht="14.1" customHeight="1">
      <c r="A54" s="28"/>
      <c r="B54" s="13"/>
      <c r="C54" s="56"/>
      <c r="G54" s="9"/>
      <c r="H54" s="9"/>
      <c r="I54" s="9"/>
      <c r="J54" s="9"/>
      <c r="K54" s="9"/>
      <c r="L54" s="9"/>
      <c r="M54" s="9"/>
    </row>
    <row r="55" spans="1:13" s="4" customFormat="1" ht="14.1" customHeight="1">
      <c r="A55" s="28"/>
      <c r="B55" s="13"/>
      <c r="C55" s="75" t="s">
        <v>32</v>
      </c>
      <c r="D55" s="75"/>
      <c r="E55" s="75"/>
      <c r="F55" s="75"/>
      <c r="G55" s="44">
        <f t="shared" ref="G55:M55" si="8">SUM(G56:G58)</f>
        <v>3647374945</v>
      </c>
      <c r="H55" s="44">
        <f t="shared" si="8"/>
        <v>11583055</v>
      </c>
      <c r="I55" s="44">
        <f t="shared" si="8"/>
        <v>19337214</v>
      </c>
      <c r="J55" s="44">
        <f t="shared" si="8"/>
        <v>336335559.51999998</v>
      </c>
      <c r="K55" s="44">
        <f t="shared" si="8"/>
        <v>4014630773.52</v>
      </c>
      <c r="L55" s="44">
        <f t="shared" si="8"/>
        <v>0</v>
      </c>
      <c r="M55" s="44">
        <f t="shared" si="8"/>
        <v>4014630773.52</v>
      </c>
    </row>
    <row r="56" spans="1:13" s="4" customFormat="1" ht="14.1" customHeight="1">
      <c r="A56" s="28"/>
      <c r="B56" s="13"/>
      <c r="C56" s="56"/>
      <c r="D56" s="79" t="s">
        <v>28</v>
      </c>
      <c r="E56" s="79"/>
      <c r="F56" s="79"/>
      <c r="G56" s="45">
        <f>'[1]Estado Flujos de Efectivo '!N16</f>
        <v>2733368881</v>
      </c>
      <c r="H56" s="45">
        <f>'[2]Estado de Flujos de Efectivo'!O21</f>
        <v>11583055</v>
      </c>
      <c r="I56" s="45">
        <f>'[3]Estado de Flujos de Efectivo'!O21</f>
        <v>0</v>
      </c>
      <c r="J56" s="45">
        <f>'[4]Estado de Flujos de Efectivo'!O21</f>
        <v>240083589</v>
      </c>
      <c r="K56" s="45">
        <f>SUM(G56:J56)</f>
        <v>2985035525</v>
      </c>
      <c r="L56" s="9">
        <v>0</v>
      </c>
      <c r="M56" s="45">
        <f>K56-L56</f>
        <v>2985035525</v>
      </c>
    </row>
    <row r="57" spans="1:13" s="4" customFormat="1" ht="14.1" customHeight="1">
      <c r="A57" s="28"/>
      <c r="B57" s="13"/>
      <c r="C57" s="27"/>
      <c r="D57" s="79" t="s">
        <v>29</v>
      </c>
      <c r="E57" s="79"/>
      <c r="F57" s="79"/>
      <c r="G57" s="45">
        <f>'[1]Estado Flujos de Efectivo '!N17</f>
        <v>914006064</v>
      </c>
      <c r="H57" s="45">
        <f>'[2]Estado de Flujos de Efectivo'!O22</f>
        <v>0</v>
      </c>
      <c r="I57" s="45">
        <f>'[3]Estado de Flujos de Efectivo'!O22</f>
        <v>18580143</v>
      </c>
      <c r="J57" s="45">
        <f>'[4]Estado de Flujos de Efectivo'!O22</f>
        <v>93848662</v>
      </c>
      <c r="K57" s="45">
        <f>SUM(G57:J57)</f>
        <v>1026434869</v>
      </c>
      <c r="L57" s="9">
        <v>0</v>
      </c>
      <c r="M57" s="45">
        <f>K57-L57</f>
        <v>1026434869</v>
      </c>
    </row>
    <row r="58" spans="1:13" s="4" customFormat="1" ht="14.1" customHeight="1">
      <c r="A58" s="28"/>
      <c r="B58" s="13"/>
      <c r="D58" s="79" t="s">
        <v>46</v>
      </c>
      <c r="E58" s="79"/>
      <c r="F58" s="79"/>
      <c r="G58" s="45">
        <f>'[1]Estado Flujos de Efectivo '!N18</f>
        <v>0</v>
      </c>
      <c r="H58" s="45">
        <f>'[2]Estado de Flujos de Efectivo'!O23</f>
        <v>0</v>
      </c>
      <c r="I58" s="45">
        <f>'[3]Estado de Flujos de Efectivo'!O23</f>
        <v>757071</v>
      </c>
      <c r="J58" s="45">
        <f>'[4]Estado de Flujos de Efectivo'!O23</f>
        <v>2403308.52</v>
      </c>
      <c r="K58" s="45">
        <f>SUM(G58:J58)</f>
        <v>3160379.52</v>
      </c>
      <c r="L58" s="9">
        <v>0</v>
      </c>
      <c r="M58" s="45">
        <f>K58-L58</f>
        <v>3160379.52</v>
      </c>
    </row>
    <row r="59" spans="1:13" s="4" customFormat="1" ht="14.1" customHeight="1">
      <c r="A59" s="28"/>
      <c r="B59" s="13"/>
      <c r="C59" s="56"/>
      <c r="G59" s="9"/>
      <c r="H59" s="9"/>
      <c r="I59" s="9"/>
      <c r="J59" s="9"/>
      <c r="K59" s="9"/>
      <c r="L59" s="9"/>
      <c r="M59" s="9"/>
    </row>
    <row r="60" spans="1:13" s="4" customFormat="1" ht="14.1" customHeight="1">
      <c r="A60" s="28"/>
      <c r="B60" s="13"/>
      <c r="C60" s="75" t="s">
        <v>47</v>
      </c>
      <c r="D60" s="75"/>
      <c r="E60" s="75"/>
      <c r="F60" s="75"/>
      <c r="G60" s="44">
        <f t="shared" ref="G60:M60" si="9">G50-G55</f>
        <v>-3647374945</v>
      </c>
      <c r="H60" s="44">
        <f t="shared" si="9"/>
        <v>-11583055</v>
      </c>
      <c r="I60" s="44">
        <f t="shared" si="9"/>
        <v>-19337214</v>
      </c>
      <c r="J60" s="44">
        <f t="shared" si="9"/>
        <v>-336323011.51999998</v>
      </c>
      <c r="K60" s="44">
        <f t="shared" si="9"/>
        <v>-4014618225.52</v>
      </c>
      <c r="L60" s="44">
        <f t="shared" si="9"/>
        <v>0</v>
      </c>
      <c r="M60" s="44">
        <f t="shared" si="9"/>
        <v>-4014618225.52</v>
      </c>
    </row>
    <row r="61" spans="1:13" s="4" customFormat="1" ht="14.1" customHeight="1">
      <c r="A61" s="28"/>
      <c r="B61" s="13"/>
      <c r="G61" s="9"/>
      <c r="H61" s="9"/>
      <c r="I61" s="9"/>
      <c r="J61" s="9"/>
      <c r="K61" s="9"/>
      <c r="L61" s="9"/>
      <c r="M61" s="9"/>
    </row>
    <row r="62" spans="1:13" s="4" customFormat="1" ht="14.1" customHeight="1">
      <c r="A62" s="28"/>
      <c r="B62" s="8"/>
      <c r="G62" s="9"/>
      <c r="H62" s="9"/>
      <c r="I62" s="9"/>
      <c r="J62" s="9"/>
      <c r="K62" s="9"/>
      <c r="L62" s="9"/>
      <c r="M62" s="9"/>
    </row>
    <row r="63" spans="1:13" s="4" customFormat="1" ht="14.1" customHeight="1">
      <c r="A63" s="28"/>
      <c r="B63" s="74" t="s">
        <v>48</v>
      </c>
      <c r="C63" s="74"/>
      <c r="D63" s="74"/>
      <c r="E63" s="74"/>
      <c r="F63" s="74"/>
      <c r="G63" s="48"/>
      <c r="H63" s="48"/>
      <c r="I63" s="48"/>
      <c r="J63" s="48"/>
      <c r="K63" s="48"/>
      <c r="L63" s="9"/>
      <c r="M63" s="48"/>
    </row>
    <row r="64" spans="1:13" s="4" customFormat="1" ht="14.1" customHeight="1">
      <c r="A64" s="28"/>
      <c r="B64" s="13"/>
      <c r="C64" s="27"/>
      <c r="D64" s="27"/>
      <c r="E64" s="27"/>
      <c r="F64" s="27"/>
      <c r="G64" s="48"/>
      <c r="H64" s="48"/>
      <c r="I64" s="48"/>
      <c r="J64" s="48"/>
      <c r="K64" s="48"/>
      <c r="L64" s="9"/>
      <c r="M64" s="48"/>
    </row>
    <row r="65" spans="1:13" s="4" customFormat="1" ht="14.1" customHeight="1">
      <c r="A65" s="28"/>
      <c r="B65" s="8"/>
      <c r="C65" s="75" t="s">
        <v>31</v>
      </c>
      <c r="D65" s="75"/>
      <c r="E65" s="75"/>
      <c r="F65" s="75"/>
      <c r="G65" s="44">
        <f>G66+G69+G70</f>
        <v>13699079662</v>
      </c>
      <c r="H65" s="44">
        <f>H66+H69+H70</f>
        <v>0</v>
      </c>
      <c r="I65" s="44">
        <f>I66+I69+I70</f>
        <v>0</v>
      </c>
      <c r="J65" s="44">
        <f>J66+J69+J70</f>
        <v>437535445</v>
      </c>
      <c r="K65" s="44">
        <f>SUM(K66+K68+K69)</f>
        <v>14136615107</v>
      </c>
      <c r="L65" s="44">
        <f>SUM(L66+L68+L69)</f>
        <v>0</v>
      </c>
      <c r="M65" s="44">
        <f>M66+M69+M70</f>
        <v>14136615107</v>
      </c>
    </row>
    <row r="66" spans="1:13" s="4" customFormat="1" ht="19.5" customHeight="1">
      <c r="A66" s="28"/>
      <c r="B66" s="13"/>
      <c r="D66" s="79" t="s">
        <v>49</v>
      </c>
      <c r="E66" s="79"/>
      <c r="F66" s="79"/>
      <c r="G66" s="57">
        <f>SUM(G67:G68)</f>
        <v>13699079662</v>
      </c>
      <c r="H66" s="57">
        <f>SUM(H67:H68)</f>
        <v>0</v>
      </c>
      <c r="I66" s="57">
        <f>SUM(I67:I68)</f>
        <v>0</v>
      </c>
      <c r="J66" s="57">
        <f>SUM(J67:J68)</f>
        <v>0</v>
      </c>
      <c r="K66" s="57">
        <f>SUM(K67:K68)</f>
        <v>13699079662</v>
      </c>
      <c r="L66" s="58">
        <v>0</v>
      </c>
      <c r="M66" s="57">
        <f>SUM(M67:M68)</f>
        <v>13699079662</v>
      </c>
    </row>
    <row r="67" spans="1:13" s="4" customFormat="1" ht="14.1" customHeight="1">
      <c r="A67" s="28"/>
      <c r="B67" s="13"/>
      <c r="C67" s="43"/>
      <c r="D67" s="79" t="s">
        <v>50</v>
      </c>
      <c r="E67" s="79"/>
      <c r="F67" s="79"/>
      <c r="G67" s="45">
        <f>'[1]Estado Flujos de Efectivo '!N26</f>
        <v>13699079662</v>
      </c>
      <c r="H67" s="45">
        <f>'[2]Estado de Flujos de Efectivo'!O32</f>
        <v>0</v>
      </c>
      <c r="I67" s="45">
        <f>'[3]Estado de Flujos de Efectivo'!O32</f>
        <v>0</v>
      </c>
      <c r="J67" s="45">
        <f>'[4]Estado de Flujos de Efectivo'!O32</f>
        <v>0</v>
      </c>
      <c r="K67" s="45">
        <f>SUM(G67:J67)</f>
        <v>13699079662</v>
      </c>
      <c r="L67" s="9">
        <v>0</v>
      </c>
      <c r="M67" s="45">
        <f>K67-L67</f>
        <v>13699079662</v>
      </c>
    </row>
    <row r="68" spans="1:13" s="4" customFormat="1" ht="14.1" customHeight="1">
      <c r="A68" s="28"/>
      <c r="B68" s="13"/>
      <c r="C68" s="43"/>
      <c r="D68" s="79" t="s">
        <v>51</v>
      </c>
      <c r="E68" s="79"/>
      <c r="F68" s="79"/>
      <c r="G68" s="45">
        <f>'[1]Estado Flujos de Efectivo '!N27</f>
        <v>0</v>
      </c>
      <c r="H68" s="45">
        <f>'[2]Estado de Flujos de Efectivo'!O33</f>
        <v>0</v>
      </c>
      <c r="I68" s="45">
        <f>'[3]Estado de Flujos de Efectivo'!O33</f>
        <v>0</v>
      </c>
      <c r="J68" s="45">
        <f>'[4]Estado de Flujos de Efectivo'!O33</f>
        <v>0</v>
      </c>
      <c r="K68" s="45">
        <f>SUM(G68:J68)</f>
        <v>0</v>
      </c>
      <c r="L68" s="9">
        <v>0</v>
      </c>
      <c r="M68" s="45">
        <f>K68-L68</f>
        <v>0</v>
      </c>
    </row>
    <row r="69" spans="1:13" s="4" customFormat="1" ht="14.1" customHeight="1">
      <c r="A69" s="28"/>
      <c r="B69" s="13"/>
      <c r="C69" s="43"/>
      <c r="D69" s="79" t="s">
        <v>52</v>
      </c>
      <c r="E69" s="79"/>
      <c r="F69" s="79"/>
      <c r="G69" s="45">
        <f>'[1]Estado Flujos de Efectivo '!N28</f>
        <v>0</v>
      </c>
      <c r="H69" s="45">
        <f>'[2]Estado de Flujos de Efectivo'!O34</f>
        <v>0</v>
      </c>
      <c r="I69" s="45">
        <f>'[3]Estado de Flujos de Efectivo'!O34</f>
        <v>0</v>
      </c>
      <c r="J69" s="45">
        <f>'[4]Estado de Flujos de Efectivo'!O34</f>
        <v>437535445</v>
      </c>
      <c r="K69" s="45">
        <f>SUM(G69:J69)</f>
        <v>437535445</v>
      </c>
      <c r="L69" s="9">
        <v>0</v>
      </c>
      <c r="M69" s="45">
        <f>K69-L69</f>
        <v>437535445</v>
      </c>
    </row>
    <row r="70" spans="1:13" s="4" customFormat="1" ht="14.1" customHeight="1">
      <c r="A70" s="28"/>
      <c r="B70" s="13"/>
      <c r="C70" s="56"/>
      <c r="D70" s="80"/>
      <c r="E70" s="80"/>
      <c r="F70" s="80"/>
      <c r="G70" s="45">
        <f>'[1]Estado Flujos de Efectivo '!N29</f>
        <v>0</v>
      </c>
      <c r="H70" s="45"/>
      <c r="I70" s="45"/>
      <c r="J70" s="45"/>
      <c r="K70" s="45"/>
      <c r="L70" s="9"/>
      <c r="M70" s="45"/>
    </row>
    <row r="71" spans="1:13" s="4" customFormat="1" ht="14.1" customHeight="1">
      <c r="A71" s="28"/>
      <c r="B71" s="13"/>
      <c r="C71" s="56"/>
      <c r="G71" s="9"/>
      <c r="H71" s="9"/>
      <c r="I71" s="9"/>
      <c r="J71" s="9"/>
      <c r="K71" s="9"/>
      <c r="L71" s="9"/>
      <c r="M71" s="9"/>
    </row>
    <row r="72" spans="1:13" s="4" customFormat="1" ht="14.1" customHeight="1">
      <c r="A72" s="28"/>
      <c r="B72" s="13"/>
      <c r="C72" s="75" t="s">
        <v>32</v>
      </c>
      <c r="D72" s="75"/>
      <c r="E72" s="75"/>
      <c r="F72" s="75"/>
      <c r="G72" s="44">
        <f>G73+G76+G77</f>
        <v>17137240889</v>
      </c>
      <c r="H72" s="44">
        <f>H73+H76+H77</f>
        <v>1048398</v>
      </c>
      <c r="I72" s="44">
        <f>I73+I76+I77</f>
        <v>0</v>
      </c>
      <c r="J72" s="44">
        <f>J73+J76+J77</f>
        <v>649640360</v>
      </c>
      <c r="K72" s="44">
        <f>SUM(K73+K75+K76)</f>
        <v>17787929647</v>
      </c>
      <c r="L72" s="44">
        <f>SUM(L73+L75+L76)</f>
        <v>0</v>
      </c>
      <c r="M72" s="44">
        <f>M73+M76+M77</f>
        <v>17787929647</v>
      </c>
    </row>
    <row r="73" spans="1:13" s="4" customFormat="1" ht="14.1" customHeight="1">
      <c r="A73" s="28"/>
      <c r="B73" s="8"/>
      <c r="D73" s="79" t="s">
        <v>53</v>
      </c>
      <c r="E73" s="79"/>
      <c r="F73" s="79"/>
      <c r="G73" s="57">
        <f>SUM(G74:G75)</f>
        <v>16087310368</v>
      </c>
      <c r="H73" s="57">
        <f>SUM(H74:H75)</f>
        <v>0</v>
      </c>
      <c r="I73" s="57">
        <f>SUM(I74:I75)</f>
        <v>0</v>
      </c>
      <c r="J73" s="57">
        <f>SUM(J74:J75)</f>
        <v>0</v>
      </c>
      <c r="K73" s="57">
        <f>SUM(K74:K75)</f>
        <v>16087310368</v>
      </c>
      <c r="L73" s="58">
        <v>0</v>
      </c>
      <c r="M73" s="57">
        <f>K73-L73</f>
        <v>16087310368</v>
      </c>
    </row>
    <row r="74" spans="1:13" s="4" customFormat="1" ht="14.1" customHeight="1">
      <c r="A74" s="28"/>
      <c r="B74" s="13"/>
      <c r="D74" s="79" t="s">
        <v>50</v>
      </c>
      <c r="E74" s="79"/>
      <c r="F74" s="79"/>
      <c r="G74" s="45">
        <f>'[1]Estado Flujos de Efectivo '!N33</f>
        <v>16087310368</v>
      </c>
      <c r="H74" s="45">
        <f>'[2]Estado de Flujos de Efectivo'!O39</f>
        <v>0</v>
      </c>
      <c r="I74" s="45">
        <f>'[3]Estado de Flujos de Efectivo'!O39</f>
        <v>0</v>
      </c>
      <c r="J74" s="45">
        <f>'[4]Estado de Flujos de Efectivo'!O39</f>
        <v>0</v>
      </c>
      <c r="K74" s="45">
        <f>SUM(G74:J74)</f>
        <v>16087310368</v>
      </c>
      <c r="L74" s="9">
        <v>0</v>
      </c>
      <c r="M74" s="45">
        <f>K74-L74</f>
        <v>16087310368</v>
      </c>
    </row>
    <row r="75" spans="1:13" s="4" customFormat="1" ht="14.1" customHeight="1">
      <c r="A75" s="28"/>
      <c r="B75" s="13"/>
      <c r="C75" s="43"/>
      <c r="D75" s="79" t="s">
        <v>51</v>
      </c>
      <c r="E75" s="79"/>
      <c r="F75" s="79"/>
      <c r="G75" s="45">
        <f>'[1]Estado Flujos de Efectivo '!N34</f>
        <v>0</v>
      </c>
      <c r="H75" s="45">
        <f>'[2]Estado de Flujos de Efectivo'!O40</f>
        <v>0</v>
      </c>
      <c r="I75" s="45">
        <f>'[3]Estado de Flujos de Efectivo'!O40</f>
        <v>0</v>
      </c>
      <c r="J75" s="45">
        <f>'[4]Estado de Flujos de Efectivo'!O40</f>
        <v>0</v>
      </c>
      <c r="K75" s="45">
        <f>SUM(G75:J75)</f>
        <v>0</v>
      </c>
      <c r="L75" s="9">
        <v>0</v>
      </c>
      <c r="M75" s="45">
        <f>K75-L75</f>
        <v>0</v>
      </c>
    </row>
    <row r="76" spans="1:13" s="4" customFormat="1" ht="14.1" customHeight="1">
      <c r="A76" s="28"/>
      <c r="B76" s="13"/>
      <c r="C76" s="43"/>
      <c r="D76" s="79" t="s">
        <v>54</v>
      </c>
      <c r="E76" s="79"/>
      <c r="F76" s="79"/>
      <c r="G76" s="45">
        <f>'[1]Estado Flujos de Efectivo '!N35</f>
        <v>1049930521</v>
      </c>
      <c r="H76" s="45">
        <f>'[2]Estado de Flujos de Efectivo'!O41</f>
        <v>1048398</v>
      </c>
      <c r="I76" s="45">
        <f>'[3]Estado de Flujos de Efectivo'!O41</f>
        <v>0</v>
      </c>
      <c r="J76" s="45">
        <f>'[4]Estado de Flujos de Efectivo'!O41</f>
        <v>649640360</v>
      </c>
      <c r="K76" s="45">
        <f>SUM(G76:J76)</f>
        <v>1700619279</v>
      </c>
      <c r="L76" s="48">
        <v>0</v>
      </c>
      <c r="M76" s="45">
        <f>K76-L76</f>
        <v>1700619279</v>
      </c>
    </row>
    <row r="77" spans="1:13" s="4" customFormat="1" ht="14.1" customHeight="1">
      <c r="A77" s="28"/>
      <c r="B77" s="13"/>
      <c r="C77" s="43"/>
      <c r="D77" s="79"/>
      <c r="E77" s="79"/>
      <c r="F77" s="79"/>
      <c r="G77" s="45"/>
      <c r="H77" s="45"/>
      <c r="I77" s="45"/>
      <c r="J77" s="45"/>
      <c r="K77" s="45"/>
      <c r="L77" s="48"/>
      <c r="M77" s="45"/>
    </row>
    <row r="78" spans="1:13" s="4" customFormat="1" ht="14.1" customHeight="1">
      <c r="A78" s="28"/>
      <c r="B78" s="13"/>
      <c r="C78" s="56"/>
      <c r="G78" s="9"/>
      <c r="H78" s="9"/>
      <c r="I78" s="9"/>
      <c r="J78" s="9"/>
      <c r="K78" s="9"/>
      <c r="L78" s="48"/>
      <c r="M78" s="9"/>
    </row>
    <row r="79" spans="1:13" s="4" customFormat="1" ht="14.1" customHeight="1">
      <c r="A79" s="28"/>
      <c r="B79" s="13"/>
      <c r="C79" s="75" t="s">
        <v>55</v>
      </c>
      <c r="D79" s="75"/>
      <c r="E79" s="75"/>
      <c r="F79" s="75"/>
      <c r="G79" s="44">
        <f t="shared" ref="G79:M79" si="10">G65-G72</f>
        <v>-3438161227</v>
      </c>
      <c r="H79" s="44">
        <f t="shared" si="10"/>
        <v>-1048398</v>
      </c>
      <c r="I79" s="44">
        <f t="shared" si="10"/>
        <v>0</v>
      </c>
      <c r="J79" s="44">
        <f t="shared" si="10"/>
        <v>-212104915</v>
      </c>
      <c r="K79" s="44">
        <f t="shared" si="10"/>
        <v>-3651314540</v>
      </c>
      <c r="L79" s="44">
        <f t="shared" si="10"/>
        <v>0</v>
      </c>
      <c r="M79" s="44">
        <f t="shared" si="10"/>
        <v>-3651314540</v>
      </c>
    </row>
    <row r="80" spans="1:13" s="4" customFormat="1" ht="13.5" customHeight="1">
      <c r="A80" s="28"/>
      <c r="B80" s="13"/>
      <c r="C80" s="56"/>
      <c r="D80" s="56"/>
      <c r="E80" s="56"/>
      <c r="F80" s="56"/>
      <c r="G80" s="48"/>
      <c r="H80" s="48"/>
      <c r="I80" s="48"/>
      <c r="J80" s="48"/>
      <c r="K80" s="48"/>
      <c r="L80" s="48"/>
      <c r="M80" s="48"/>
    </row>
    <row r="81" spans="1:13" s="4" customFormat="1" ht="13.5" customHeight="1">
      <c r="A81" s="28"/>
      <c r="B81" s="13"/>
      <c r="C81" s="56"/>
      <c r="D81" s="56"/>
      <c r="E81" s="56"/>
      <c r="F81" s="56"/>
      <c r="G81" s="48"/>
      <c r="H81" s="48"/>
      <c r="I81" s="48"/>
      <c r="J81" s="48"/>
      <c r="K81" s="48"/>
      <c r="L81" s="48"/>
      <c r="M81" s="48"/>
    </row>
    <row r="82" spans="1:13" s="4" customFormat="1" ht="13.5" customHeight="1">
      <c r="A82" s="28"/>
      <c r="B82" s="81" t="s">
        <v>56</v>
      </c>
      <c r="C82" s="81"/>
      <c r="D82" s="81"/>
      <c r="E82" s="81"/>
      <c r="F82" s="81"/>
      <c r="G82" s="51">
        <f>G46+G60+G79</f>
        <v>-686989380</v>
      </c>
      <c r="H82" s="51">
        <f>H46+H60+H79</f>
        <v>-3971310</v>
      </c>
      <c r="I82" s="51">
        <f>I46+I60+I79</f>
        <v>-86550437</v>
      </c>
      <c r="J82" s="51">
        <f>J46+J60+J79</f>
        <v>266462273.25999975</v>
      </c>
      <c r="K82" s="51">
        <f>SUM(G82:J82)</f>
        <v>-511048853.74000025</v>
      </c>
      <c r="L82" s="51">
        <f>L46+L60+L79</f>
        <v>0</v>
      </c>
      <c r="M82" s="51">
        <f>M46+M60+M79</f>
        <v>-511048853.7400012</v>
      </c>
    </row>
    <row r="83" spans="1:13" s="4" customFormat="1" ht="14.1" customHeight="1">
      <c r="A83" s="28"/>
      <c r="B83" s="59"/>
      <c r="C83" s="60"/>
      <c r="D83" s="60"/>
      <c r="E83" s="60"/>
      <c r="F83" s="60"/>
      <c r="G83" s="53"/>
      <c r="H83" s="53"/>
      <c r="I83" s="53"/>
      <c r="J83" s="53"/>
      <c r="K83" s="53"/>
      <c r="L83" s="48"/>
      <c r="M83" s="53"/>
    </row>
    <row r="84" spans="1:13" s="4" customFormat="1" ht="18.75" customHeight="1">
      <c r="A84" s="28"/>
      <c r="B84" s="81" t="s">
        <v>57</v>
      </c>
      <c r="C84" s="81"/>
      <c r="D84" s="81"/>
      <c r="E84" s="81"/>
      <c r="F84" s="81"/>
      <c r="G84" s="45">
        <f>'[1]Estado Flujos de Efectivo '!N42</f>
        <v>6801534112</v>
      </c>
      <c r="H84" s="45">
        <f>'[2]Estado de Flujos de Efectivo'!O49</f>
        <v>15007983</v>
      </c>
      <c r="I84" s="45">
        <f>'[3]Estado de Flujos de Efectivo'!O49</f>
        <v>421666450</v>
      </c>
      <c r="J84" s="45">
        <f>'[4]Estado de Flujos de Efectivo'!O49</f>
        <v>580948281.09000003</v>
      </c>
      <c r="K84" s="61">
        <f>SUM(G84:J84)</f>
        <v>7819156826.0900002</v>
      </c>
      <c r="L84" s="9">
        <v>0</v>
      </c>
      <c r="M84" s="61">
        <f>+K84-L84</f>
        <v>7819156826.0900002</v>
      </c>
    </row>
    <row r="85" spans="1:13" s="4" customFormat="1" ht="19.5" customHeight="1">
      <c r="A85" s="29"/>
      <c r="B85" s="81" t="s">
        <v>58</v>
      </c>
      <c r="C85" s="81"/>
      <c r="D85" s="81"/>
      <c r="E85" s="81"/>
      <c r="F85" s="81"/>
      <c r="G85" s="51">
        <f>+G82+G84</f>
        <v>6114544732</v>
      </c>
      <c r="H85" s="51">
        <f>+H82+H84</f>
        <v>11036673</v>
      </c>
      <c r="I85" s="51">
        <f>+I82+I84</f>
        <v>335116013</v>
      </c>
      <c r="J85" s="51">
        <f>+J82+J84</f>
        <v>847410554.34999979</v>
      </c>
      <c r="K85" s="51">
        <f>SUM(G85:J85)</f>
        <v>7308107972.3499994</v>
      </c>
      <c r="L85" s="51">
        <f>+L82+L84</f>
        <v>0</v>
      </c>
      <c r="M85" s="51">
        <f>+M82+M84</f>
        <v>7308107972.3499985</v>
      </c>
    </row>
    <row r="86" spans="1:13" s="4" customFormat="1" ht="0.75" customHeight="1">
      <c r="A86" s="29"/>
      <c r="B86" s="14"/>
      <c r="C86" s="18"/>
      <c r="D86" s="19"/>
      <c r="E86" s="19"/>
      <c r="G86" s="20"/>
      <c r="H86" s="18"/>
      <c r="I86" s="19"/>
      <c r="J86" s="19"/>
      <c r="M86" s="42"/>
    </row>
    <row r="87" spans="1:13" s="4" customFormat="1" ht="12.75" customHeight="1">
      <c r="A87" s="29"/>
      <c r="B87" s="62"/>
      <c r="C87" s="16"/>
      <c r="D87" s="63"/>
      <c r="E87" s="63"/>
      <c r="F87" s="63"/>
      <c r="G87" s="64"/>
      <c r="H87" s="65"/>
      <c r="I87" s="66"/>
      <c r="J87" s="17"/>
      <c r="K87" s="67"/>
      <c r="L87" s="68"/>
      <c r="M87" s="69"/>
    </row>
    <row r="88" spans="1:13" s="4" customFormat="1">
      <c r="A88" s="29"/>
      <c r="G88" s="12"/>
      <c r="H88" s="12"/>
    </row>
    <row r="89" spans="1:13" s="4" customFormat="1">
      <c r="A89" s="29"/>
      <c r="G89" s="12"/>
      <c r="H89" s="12"/>
    </row>
    <row r="90" spans="1:13" s="4" customFormat="1">
      <c r="A90" s="29"/>
      <c r="G90" s="12"/>
      <c r="H90" s="12"/>
    </row>
    <row r="91" spans="1:13"/>
    <row r="92" spans="1:13"/>
    <row r="93" spans="1:13"/>
  </sheetData>
  <mergeCells count="62">
    <mergeCell ref="B84:F84"/>
    <mergeCell ref="B85:F85"/>
    <mergeCell ref="D74:F74"/>
    <mergeCell ref="D75:F75"/>
    <mergeCell ref="D76:F76"/>
    <mergeCell ref="D77:F77"/>
    <mergeCell ref="C79:F79"/>
    <mergeCell ref="B82:F82"/>
    <mergeCell ref="D67:F67"/>
    <mergeCell ref="D68:F68"/>
    <mergeCell ref="D69:F69"/>
    <mergeCell ref="D70:F70"/>
    <mergeCell ref="C72:F72"/>
    <mergeCell ref="D73:F73"/>
    <mergeCell ref="D57:F57"/>
    <mergeCell ref="D58:F58"/>
    <mergeCell ref="C60:F60"/>
    <mergeCell ref="B63:F63"/>
    <mergeCell ref="C65:F65"/>
    <mergeCell ref="D66:F66"/>
    <mergeCell ref="C50:F50"/>
    <mergeCell ref="D51:F51"/>
    <mergeCell ref="D52:F52"/>
    <mergeCell ref="D53:F53"/>
    <mergeCell ref="C55:F55"/>
    <mergeCell ref="D56:F56"/>
    <mergeCell ref="D39:F39"/>
    <mergeCell ref="D40:F40"/>
    <mergeCell ref="D41:F41"/>
    <mergeCell ref="D42:F42"/>
    <mergeCell ref="D43:F43"/>
    <mergeCell ref="C46:F46"/>
    <mergeCell ref="D33:F33"/>
    <mergeCell ref="D34:F34"/>
    <mergeCell ref="D35:F35"/>
    <mergeCell ref="D36:F36"/>
    <mergeCell ref="D37:F37"/>
    <mergeCell ref="D38:F38"/>
    <mergeCell ref="C27:F27"/>
    <mergeCell ref="D28:F28"/>
    <mergeCell ref="D29:F29"/>
    <mergeCell ref="D30:F30"/>
    <mergeCell ref="D31:F31"/>
    <mergeCell ref="D32:F32"/>
    <mergeCell ref="D18:F18"/>
    <mergeCell ref="D19:F19"/>
    <mergeCell ref="D20:F20"/>
    <mergeCell ref="D21:F21"/>
    <mergeCell ref="D22:E22"/>
    <mergeCell ref="D23:E23"/>
    <mergeCell ref="B9:E9"/>
    <mergeCell ref="B12:F12"/>
    <mergeCell ref="C14:F14"/>
    <mergeCell ref="D15:F15"/>
    <mergeCell ref="D16:F16"/>
    <mergeCell ref="D17:F17"/>
    <mergeCell ref="E2:L2"/>
    <mergeCell ref="E3:L3"/>
    <mergeCell ref="E4:L4"/>
    <mergeCell ref="E5:L5"/>
    <mergeCell ref="B7:D7"/>
    <mergeCell ref="E7:L7"/>
  </mergeCells>
  <printOptions horizontalCentered="1"/>
  <pageMargins left="0.39374999999999999" right="0.39374999999999999" top="0.39374999999999999" bottom="0.39374999999999999" header="0.51180555555555496" footer="0.51180555555555496"/>
  <pageSetup scale="42" firstPageNumber="0" fitToWidth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Flujos de Efectivo</vt:lpstr>
      <vt:lpstr>'Estado de Flujos de Efectivo'!Área_de_impresión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Finanzas Tamaulipas</cp:lastModifiedBy>
  <cp:revision>2</cp:revision>
  <cp:lastPrinted>2025-04-10T17:10:35Z</cp:lastPrinted>
  <dcterms:created xsi:type="dcterms:W3CDTF">2014-11-19T17:15:10Z</dcterms:created>
  <dcterms:modified xsi:type="dcterms:W3CDTF">2025-04-10T21:50:15Z</dcterms:modified>
  <dc:language>es-MX</dc:language>
</cp:coreProperties>
</file>