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525" tabRatio="863" activeTab="1"/>
  </bookViews>
  <sheets>
    <sheet name="Analitico Egresos COG Detallado" sheetId="7" r:id="rId1"/>
    <sheet name="Hoja2" sheetId="10" r:id="rId2"/>
    <sheet name="Analítico Egresos COG CG" sheetId="8" r:id="rId3"/>
    <sheet name="Hoja1" sheetId="9" r:id="rId4"/>
  </sheets>
  <definedNames>
    <definedName name="_xlnm.Print_Area" localSheetId="2">'Analítico Egresos COG CG'!$A$1:$J$97</definedName>
    <definedName name="_xlnm.Print_Area" localSheetId="0">'Analitico Egresos COG Detallado'!$A$1:$I$174</definedName>
    <definedName name="_xlnm.Print_Titles" localSheetId="2">'Analítico Egresos COG CG'!$1:$10</definedName>
    <definedName name="_xlnm.Print_Titles" localSheetId="0">'Analitico Egresos COG Detallado'!$1:$9</definedName>
  </definedNames>
  <calcPr calcId="145621"/>
</workbook>
</file>

<file path=xl/calcChain.xml><?xml version="1.0" encoding="utf-8"?>
<calcChain xmlns="http://schemas.openxmlformats.org/spreadsheetml/2006/main">
  <c r="B2" i="9" l="1"/>
  <c r="H71" i="8" l="1"/>
  <c r="G71" i="8"/>
  <c r="E71" i="8"/>
  <c r="D71" i="8"/>
  <c r="F71" i="8" s="1"/>
  <c r="H70" i="8"/>
  <c r="G70" i="8"/>
  <c r="E70" i="8"/>
  <c r="D70" i="8"/>
  <c r="B2" i="8" l="1"/>
  <c r="F35" i="7"/>
  <c r="H67" i="7"/>
  <c r="F42" i="7" l="1"/>
  <c r="H77" i="8" l="1"/>
  <c r="H78" i="8"/>
  <c r="H79" i="8"/>
  <c r="H80" i="8"/>
  <c r="H81" i="8"/>
  <c r="H82" i="8"/>
  <c r="H83" i="8"/>
  <c r="H73" i="8"/>
  <c r="H74" i="8"/>
  <c r="H75" i="8"/>
  <c r="H65" i="8"/>
  <c r="H66" i="8"/>
  <c r="H67" i="8"/>
  <c r="H68" i="8"/>
  <c r="H69" i="8"/>
  <c r="H61" i="8"/>
  <c r="H62" i="8"/>
  <c r="H63" i="8"/>
  <c r="H51" i="8"/>
  <c r="H52" i="8"/>
  <c r="H53" i="8"/>
  <c r="H54" i="8"/>
  <c r="H55" i="8"/>
  <c r="H56" i="8"/>
  <c r="H57" i="8"/>
  <c r="H58" i="8"/>
  <c r="H59" i="8"/>
  <c r="H41" i="8"/>
  <c r="H42" i="8"/>
  <c r="H43" i="8"/>
  <c r="H44" i="8"/>
  <c r="H45" i="8"/>
  <c r="H46" i="8"/>
  <c r="H47" i="8"/>
  <c r="H48" i="8"/>
  <c r="H49" i="8"/>
  <c r="H31" i="8"/>
  <c r="H32" i="8"/>
  <c r="H33" i="8"/>
  <c r="H34" i="8"/>
  <c r="H35" i="8"/>
  <c r="H36" i="8"/>
  <c r="H37" i="8"/>
  <c r="H38" i="8"/>
  <c r="H39" i="8"/>
  <c r="H21" i="8"/>
  <c r="H22" i="8"/>
  <c r="H23" i="8"/>
  <c r="H24" i="8"/>
  <c r="H25" i="8"/>
  <c r="H26" i="8"/>
  <c r="H27" i="8"/>
  <c r="H28" i="8"/>
  <c r="H29" i="8"/>
  <c r="H13" i="8"/>
  <c r="H14" i="8"/>
  <c r="H15" i="8"/>
  <c r="H16" i="8"/>
  <c r="H17" i="8"/>
  <c r="H18" i="8"/>
  <c r="H19" i="8"/>
  <c r="G83" i="8"/>
  <c r="G82" i="8"/>
  <c r="G81" i="8"/>
  <c r="G80" i="8"/>
  <c r="G79" i="8"/>
  <c r="G78" i="8"/>
  <c r="G77" i="8"/>
  <c r="E77" i="8"/>
  <c r="E78" i="8"/>
  <c r="E79" i="8"/>
  <c r="E80" i="8"/>
  <c r="E81" i="8"/>
  <c r="E82" i="8"/>
  <c r="E83" i="8"/>
  <c r="G75" i="8"/>
  <c r="G74" i="8"/>
  <c r="G73" i="8"/>
  <c r="E73" i="8"/>
  <c r="E74" i="8"/>
  <c r="E75" i="8"/>
  <c r="G69" i="8"/>
  <c r="G68" i="8"/>
  <c r="G67" i="8"/>
  <c r="G66" i="8"/>
  <c r="G65" i="8"/>
  <c r="E65" i="8"/>
  <c r="E66" i="8"/>
  <c r="E67" i="8"/>
  <c r="E68" i="8"/>
  <c r="E69" i="8"/>
  <c r="G63" i="8"/>
  <c r="G62" i="8"/>
  <c r="G61" i="8"/>
  <c r="E61" i="8"/>
  <c r="E62" i="8"/>
  <c r="E63" i="8"/>
  <c r="G59" i="8"/>
  <c r="G58" i="8"/>
  <c r="G57" i="8"/>
  <c r="G56" i="8"/>
  <c r="G55" i="8"/>
  <c r="G54" i="8"/>
  <c r="G53" i="8"/>
  <c r="G52" i="8"/>
  <c r="G51" i="8"/>
  <c r="E51" i="8"/>
  <c r="E52" i="8"/>
  <c r="E53" i="8"/>
  <c r="E54" i="8"/>
  <c r="E55" i="8"/>
  <c r="E56" i="8"/>
  <c r="E57" i="8"/>
  <c r="E58" i="8"/>
  <c r="E59" i="8"/>
  <c r="G49" i="8"/>
  <c r="G48" i="8"/>
  <c r="G47" i="8"/>
  <c r="G46" i="8"/>
  <c r="G45" i="8"/>
  <c r="G44" i="8"/>
  <c r="G43" i="8"/>
  <c r="G42" i="8"/>
  <c r="G41" i="8"/>
  <c r="E49" i="8"/>
  <c r="E41" i="8"/>
  <c r="E42" i="8"/>
  <c r="E43" i="8"/>
  <c r="E44" i="8"/>
  <c r="E45" i="8"/>
  <c r="E46" i="8"/>
  <c r="E47" i="8"/>
  <c r="E48" i="8"/>
  <c r="G39" i="8"/>
  <c r="G38" i="8"/>
  <c r="G37" i="8"/>
  <c r="G36" i="8"/>
  <c r="G35" i="8"/>
  <c r="G34" i="8"/>
  <c r="G33" i="8"/>
  <c r="G32" i="8"/>
  <c r="G31" i="8"/>
  <c r="E31" i="8"/>
  <c r="E32" i="8"/>
  <c r="E33" i="8"/>
  <c r="E34" i="8"/>
  <c r="E35" i="8"/>
  <c r="E36" i="8"/>
  <c r="E37" i="8"/>
  <c r="E38" i="8"/>
  <c r="E39" i="8"/>
  <c r="G29" i="8"/>
  <c r="G28" i="8"/>
  <c r="G27" i="8"/>
  <c r="G26" i="8"/>
  <c r="G25" i="8"/>
  <c r="G24" i="8"/>
  <c r="G23" i="8"/>
  <c r="G22" i="8"/>
  <c r="G21" i="8"/>
  <c r="E29" i="8"/>
  <c r="E28" i="8"/>
  <c r="E27" i="8"/>
  <c r="E26" i="8"/>
  <c r="E25" i="8"/>
  <c r="E24" i="8"/>
  <c r="E23" i="8"/>
  <c r="E22" i="8"/>
  <c r="E21" i="8"/>
  <c r="G19" i="8"/>
  <c r="G18" i="8"/>
  <c r="G17" i="8"/>
  <c r="G16" i="8"/>
  <c r="G15" i="8"/>
  <c r="G14" i="8"/>
  <c r="G13" i="8"/>
  <c r="E13" i="8"/>
  <c r="E14" i="8"/>
  <c r="E15" i="8"/>
  <c r="E16" i="8"/>
  <c r="E17" i="8"/>
  <c r="E18" i="8"/>
  <c r="E19" i="8"/>
  <c r="D83" i="8"/>
  <c r="D82" i="8"/>
  <c r="D81" i="8"/>
  <c r="D80" i="8"/>
  <c r="D79" i="8"/>
  <c r="D78" i="8"/>
  <c r="D77" i="8"/>
  <c r="D75" i="8"/>
  <c r="D74" i="8"/>
  <c r="D73" i="8"/>
  <c r="D69" i="8"/>
  <c r="D68" i="8"/>
  <c r="D67" i="8"/>
  <c r="D66" i="8"/>
  <c r="D65" i="8"/>
  <c r="D63" i="8"/>
  <c r="F63" i="8" s="1"/>
  <c r="D62" i="8"/>
  <c r="D61" i="8"/>
  <c r="D59" i="8"/>
  <c r="D58" i="8"/>
  <c r="D57" i="8"/>
  <c r="D56" i="8"/>
  <c r="D55" i="8"/>
  <c r="D54" i="8"/>
  <c r="D53" i="8"/>
  <c r="D52" i="8"/>
  <c r="D51" i="8"/>
  <c r="D49" i="8"/>
  <c r="D48" i="8"/>
  <c r="D47" i="8"/>
  <c r="D46" i="8"/>
  <c r="D45" i="8"/>
  <c r="D44" i="8"/>
  <c r="D43" i="8"/>
  <c r="D42" i="8"/>
  <c r="D41" i="8"/>
  <c r="D39" i="8"/>
  <c r="D38" i="8"/>
  <c r="D37" i="8"/>
  <c r="D36" i="8"/>
  <c r="D35" i="8"/>
  <c r="D34" i="8"/>
  <c r="D33" i="8"/>
  <c r="D32" i="8"/>
  <c r="D31" i="8"/>
  <c r="D29" i="8"/>
  <c r="D28" i="8"/>
  <c r="D27" i="8"/>
  <c r="D26" i="8"/>
  <c r="D25" i="8"/>
  <c r="D24" i="8"/>
  <c r="D23" i="8"/>
  <c r="D22" i="8"/>
  <c r="D21" i="8"/>
  <c r="D19" i="8"/>
  <c r="D18" i="8"/>
  <c r="D17" i="8"/>
  <c r="D16" i="8"/>
  <c r="D15" i="8"/>
  <c r="D14" i="8"/>
  <c r="D13" i="8"/>
  <c r="F79" i="8" l="1"/>
  <c r="I79" i="8" s="1"/>
  <c r="F66" i="8"/>
  <c r="I66" i="8" s="1"/>
  <c r="F65" i="8"/>
  <c r="I65" i="8" s="1"/>
  <c r="F69" i="8"/>
  <c r="I69" i="8" s="1"/>
  <c r="F45" i="8"/>
  <c r="I45" i="8" s="1"/>
  <c r="F78" i="8"/>
  <c r="I78" i="8" s="1"/>
  <c r="F82" i="8"/>
  <c r="I82" i="8" s="1"/>
  <c r="F34" i="8"/>
  <c r="I34" i="8" s="1"/>
  <c r="F38" i="8"/>
  <c r="F56" i="8"/>
  <c r="F46" i="8"/>
  <c r="I46" i="8" s="1"/>
  <c r="F41" i="8"/>
  <c r="I41" i="8" s="1"/>
  <c r="H76" i="8"/>
  <c r="I56" i="8"/>
  <c r="F52" i="8"/>
  <c r="I52" i="8" s="1"/>
  <c r="F42" i="8"/>
  <c r="I42" i="8" s="1"/>
  <c r="I38" i="8"/>
  <c r="F28" i="8"/>
  <c r="I28" i="8" s="1"/>
  <c r="F32" i="8"/>
  <c r="I32" i="8" s="1"/>
  <c r="F68" i="8"/>
  <c r="I68" i="8" s="1"/>
  <c r="F73" i="8"/>
  <c r="I73" i="8" s="1"/>
  <c r="F80" i="8"/>
  <c r="I80" i="8" s="1"/>
  <c r="F67" i="8"/>
  <c r="I67" i="8" s="1"/>
  <c r="E64" i="8"/>
  <c r="F81" i="8"/>
  <c r="I81" i="8" s="1"/>
  <c r="F57" i="8"/>
  <c r="I57" i="8" s="1"/>
  <c r="F53" i="8"/>
  <c r="I53" i="8" s="1"/>
  <c r="G40" i="8"/>
  <c r="F35" i="8"/>
  <c r="I35" i="8" s="1"/>
  <c r="F33" i="8"/>
  <c r="I33" i="8" s="1"/>
  <c r="G76" i="8"/>
  <c r="F77" i="8"/>
  <c r="I77" i="8" s="1"/>
  <c r="G60" i="8"/>
  <c r="H50" i="8"/>
  <c r="F59" i="8"/>
  <c r="I59" i="8" s="1"/>
  <c r="F55" i="8"/>
  <c r="I55" i="8" s="1"/>
  <c r="F51" i="8"/>
  <c r="I51" i="8" s="1"/>
  <c r="H40" i="8"/>
  <c r="E40" i="8"/>
  <c r="H30" i="8"/>
  <c r="F39" i="8"/>
  <c r="I39" i="8" s="1"/>
  <c r="E30" i="8"/>
  <c r="F31" i="8"/>
  <c r="I31" i="8" s="1"/>
  <c r="F26" i="8"/>
  <c r="I26" i="8" s="1"/>
  <c r="F24" i="8"/>
  <c r="I24" i="8" s="1"/>
  <c r="F22" i="8"/>
  <c r="I22" i="8" s="1"/>
  <c r="F44" i="8"/>
  <c r="I44" i="8" s="1"/>
  <c r="F48" i="8"/>
  <c r="I48" i="8" s="1"/>
  <c r="E72" i="8"/>
  <c r="H72" i="8"/>
  <c r="F36" i="8"/>
  <c r="I36" i="8" s="1"/>
  <c r="F49" i="8"/>
  <c r="I49" i="8" s="1"/>
  <c r="F61" i="8"/>
  <c r="I61" i="8" s="1"/>
  <c r="G20" i="8"/>
  <c r="G50" i="8"/>
  <c r="F29" i="8"/>
  <c r="I29" i="8" s="1"/>
  <c r="F21" i="8"/>
  <c r="I21" i="8" s="1"/>
  <c r="F25" i="8"/>
  <c r="I25" i="8" s="1"/>
  <c r="H20" i="8"/>
  <c r="G30" i="8"/>
  <c r="F70" i="8"/>
  <c r="I70" i="8" s="1"/>
  <c r="F75" i="8"/>
  <c r="I75" i="8" s="1"/>
  <c r="E20" i="8"/>
  <c r="F23" i="8"/>
  <c r="I23" i="8" s="1"/>
  <c r="E50" i="8"/>
  <c r="H60" i="8"/>
  <c r="H64" i="8"/>
  <c r="F74" i="8"/>
  <c r="I74" i="8" s="1"/>
  <c r="F83" i="8"/>
  <c r="I83" i="8" s="1"/>
  <c r="G64" i="8"/>
  <c r="F27" i="8"/>
  <c r="I27" i="8" s="1"/>
  <c r="F37" i="8"/>
  <c r="E60" i="8"/>
  <c r="I71" i="8"/>
  <c r="G72" i="8"/>
  <c r="E76" i="8"/>
  <c r="I63" i="8"/>
  <c r="F62" i="8"/>
  <c r="I62" i="8" s="1"/>
  <c r="F54" i="8"/>
  <c r="I54" i="8" s="1"/>
  <c r="F58" i="8"/>
  <c r="I58" i="8" s="1"/>
  <c r="F43" i="8"/>
  <c r="I43" i="8" s="1"/>
  <c r="F47" i="8"/>
  <c r="I47" i="8" s="1"/>
  <c r="F13" i="8"/>
  <c r="I13" i="8" s="1"/>
  <c r="H12" i="8"/>
  <c r="G12" i="8"/>
  <c r="F17" i="8"/>
  <c r="I17" i="8" s="1"/>
  <c r="F16" i="8"/>
  <c r="I16" i="8" s="1"/>
  <c r="E12" i="8"/>
  <c r="F18" i="8"/>
  <c r="I18" i="8" s="1"/>
  <c r="F15" i="8"/>
  <c r="I15" i="8" s="1"/>
  <c r="F19" i="8"/>
  <c r="I19" i="8" s="1"/>
  <c r="F14" i="8"/>
  <c r="I14" i="8" s="1"/>
  <c r="D30" i="8"/>
  <c r="D64" i="8"/>
  <c r="D72" i="8"/>
  <c r="D76" i="8"/>
  <c r="D60" i="8"/>
  <c r="D50" i="8"/>
  <c r="D40" i="8"/>
  <c r="D20" i="8"/>
  <c r="D12" i="8"/>
  <c r="H30" i="7"/>
  <c r="E156" i="7"/>
  <c r="D41" i="7"/>
  <c r="F64" i="8" l="1"/>
  <c r="F30" i="8"/>
  <c r="I76" i="8"/>
  <c r="I72" i="8"/>
  <c r="I64" i="8"/>
  <c r="F76" i="8"/>
  <c r="F72" i="8"/>
  <c r="I50" i="8"/>
  <c r="I40" i="8"/>
  <c r="F20" i="8"/>
  <c r="F40" i="8"/>
  <c r="G85" i="8"/>
  <c r="I37" i="8"/>
  <c r="I30" i="8" s="1"/>
  <c r="E85" i="8"/>
  <c r="H85" i="8"/>
  <c r="I60" i="8"/>
  <c r="F60" i="8"/>
  <c r="F50" i="8"/>
  <c r="I20" i="8"/>
  <c r="I12" i="8"/>
  <c r="F12" i="8"/>
  <c r="D85" i="8"/>
  <c r="D141" i="7"/>
  <c r="D12" i="7"/>
  <c r="F85" i="8" l="1"/>
  <c r="I85" i="8"/>
  <c r="H146" i="7"/>
  <c r="G146" i="7"/>
  <c r="E146" i="7"/>
  <c r="D146" i="7"/>
  <c r="G67" i="7"/>
  <c r="E67" i="7"/>
  <c r="D67" i="7"/>
  <c r="F163" i="7" l="1"/>
  <c r="I163" i="7" s="1"/>
  <c r="F164" i="7"/>
  <c r="I164" i="7" s="1"/>
  <c r="F165" i="7"/>
  <c r="I165" i="7" s="1"/>
  <c r="F166" i="7"/>
  <c r="I166" i="7" s="1"/>
  <c r="F167" i="7"/>
  <c r="I167" i="7" s="1"/>
  <c r="F168" i="7"/>
  <c r="I168" i="7" s="1"/>
  <c r="F162" i="7"/>
  <c r="F158" i="7"/>
  <c r="I158" i="7" s="1"/>
  <c r="F159" i="7"/>
  <c r="I159" i="7" s="1"/>
  <c r="F157" i="7"/>
  <c r="I157" i="7" s="1"/>
  <c r="F148" i="7"/>
  <c r="I148" i="7" s="1"/>
  <c r="F149" i="7"/>
  <c r="I149" i="7" s="1"/>
  <c r="F150" i="7"/>
  <c r="I150" i="7" s="1"/>
  <c r="F151" i="7"/>
  <c r="I151" i="7" s="1"/>
  <c r="F152" i="7"/>
  <c r="I152" i="7" s="1"/>
  <c r="F153" i="7"/>
  <c r="I153" i="7" s="1"/>
  <c r="F154" i="7"/>
  <c r="I154" i="7" s="1"/>
  <c r="F147" i="7"/>
  <c r="F143" i="7"/>
  <c r="I143" i="7" s="1"/>
  <c r="F144" i="7"/>
  <c r="I144" i="7" s="1"/>
  <c r="F142" i="7"/>
  <c r="I142" i="7" s="1"/>
  <c r="F133" i="7"/>
  <c r="I133" i="7" s="1"/>
  <c r="F134" i="7"/>
  <c r="I134" i="7" s="1"/>
  <c r="F135" i="7"/>
  <c r="I135" i="7" s="1"/>
  <c r="F136" i="7"/>
  <c r="I136" i="7" s="1"/>
  <c r="F137" i="7"/>
  <c r="I137" i="7" s="1"/>
  <c r="F138" i="7"/>
  <c r="I138" i="7" s="1"/>
  <c r="F139" i="7"/>
  <c r="I139" i="7" s="1"/>
  <c r="F140" i="7"/>
  <c r="I140" i="7" s="1"/>
  <c r="F132" i="7"/>
  <c r="I132" i="7" s="1"/>
  <c r="F123" i="7"/>
  <c r="I123" i="7" s="1"/>
  <c r="F124" i="7"/>
  <c r="I124" i="7" s="1"/>
  <c r="F125" i="7"/>
  <c r="I125" i="7" s="1"/>
  <c r="F126" i="7"/>
  <c r="I126" i="7" s="1"/>
  <c r="F127" i="7"/>
  <c r="I127" i="7" s="1"/>
  <c r="F128" i="7"/>
  <c r="I128" i="7" s="1"/>
  <c r="F129" i="7"/>
  <c r="I129" i="7" s="1"/>
  <c r="F130" i="7"/>
  <c r="I130" i="7" s="1"/>
  <c r="F122" i="7"/>
  <c r="I122" i="7" s="1"/>
  <c r="F112" i="7"/>
  <c r="I112" i="7" s="1"/>
  <c r="F113" i="7"/>
  <c r="I113" i="7" s="1"/>
  <c r="F114" i="7"/>
  <c r="I114" i="7" s="1"/>
  <c r="F115" i="7"/>
  <c r="I115" i="7" s="1"/>
  <c r="F116" i="7"/>
  <c r="I116" i="7" s="1"/>
  <c r="F117" i="7"/>
  <c r="I117" i="7" s="1"/>
  <c r="F118" i="7"/>
  <c r="I118" i="7" s="1"/>
  <c r="F119" i="7"/>
  <c r="I119" i="7" s="1"/>
  <c r="F111" i="7"/>
  <c r="I111" i="7" s="1"/>
  <c r="F101" i="7"/>
  <c r="I101" i="7" s="1"/>
  <c r="F102" i="7"/>
  <c r="I102" i="7" s="1"/>
  <c r="F103" i="7"/>
  <c r="I103" i="7" s="1"/>
  <c r="F104" i="7"/>
  <c r="I104" i="7" s="1"/>
  <c r="F105" i="7"/>
  <c r="I105" i="7" s="1"/>
  <c r="F106" i="7"/>
  <c r="I106" i="7" s="1"/>
  <c r="F107" i="7"/>
  <c r="I107" i="7" s="1"/>
  <c r="F108" i="7"/>
  <c r="I108" i="7" s="1"/>
  <c r="F100" i="7"/>
  <c r="I100" i="7" s="1"/>
  <c r="F93" i="7"/>
  <c r="I93" i="7" s="1"/>
  <c r="F94" i="7"/>
  <c r="I94" i="7" s="1"/>
  <c r="F95" i="7"/>
  <c r="I95" i="7" s="1"/>
  <c r="F96" i="7"/>
  <c r="I96" i="7" s="1"/>
  <c r="F97" i="7"/>
  <c r="I97" i="7" s="1"/>
  <c r="F98" i="7"/>
  <c r="I98" i="7" s="1"/>
  <c r="F92" i="7"/>
  <c r="I92" i="7" s="1"/>
  <c r="F83" i="7"/>
  <c r="I83" i="7" s="1"/>
  <c r="F84" i="7"/>
  <c r="I84" i="7" s="1"/>
  <c r="F85" i="7"/>
  <c r="I85" i="7" s="1"/>
  <c r="F86" i="7"/>
  <c r="I86" i="7" s="1"/>
  <c r="F87" i="7"/>
  <c r="I87" i="7" s="1"/>
  <c r="F88" i="7"/>
  <c r="I88" i="7" s="1"/>
  <c r="F82" i="7"/>
  <c r="I82" i="7" s="1"/>
  <c r="F79" i="7"/>
  <c r="I79" i="7" s="1"/>
  <c r="F80" i="7"/>
  <c r="F78" i="7"/>
  <c r="I78" i="7" s="1"/>
  <c r="F69" i="7"/>
  <c r="I69" i="7" s="1"/>
  <c r="F70" i="7"/>
  <c r="I70" i="7" s="1"/>
  <c r="F71" i="7"/>
  <c r="I71" i="7" s="1"/>
  <c r="F72" i="7"/>
  <c r="I72" i="7" s="1"/>
  <c r="F73" i="7"/>
  <c r="I73" i="7" s="1"/>
  <c r="F74" i="7"/>
  <c r="I74" i="7" s="1"/>
  <c r="F75" i="7"/>
  <c r="I75" i="7" s="1"/>
  <c r="F68" i="7"/>
  <c r="F65" i="7"/>
  <c r="I65" i="7" s="1"/>
  <c r="F66" i="7"/>
  <c r="I66" i="7" s="1"/>
  <c r="F64" i="7"/>
  <c r="F54" i="7"/>
  <c r="I54" i="7" s="1"/>
  <c r="F55" i="7"/>
  <c r="I55" i="7" s="1"/>
  <c r="F56" i="7"/>
  <c r="I56" i="7" s="1"/>
  <c r="F57" i="7"/>
  <c r="I57" i="7" s="1"/>
  <c r="F58" i="7"/>
  <c r="I58" i="7" s="1"/>
  <c r="F59" i="7"/>
  <c r="I59" i="7" s="1"/>
  <c r="F60" i="7"/>
  <c r="I60" i="7" s="1"/>
  <c r="F61" i="7"/>
  <c r="I61" i="7" s="1"/>
  <c r="F53" i="7"/>
  <c r="I53" i="7" s="1"/>
  <c r="F43" i="7"/>
  <c r="F44" i="7"/>
  <c r="I44" i="7" s="1"/>
  <c r="F45" i="7"/>
  <c r="I45" i="7" s="1"/>
  <c r="F46" i="7"/>
  <c r="I46" i="7" s="1"/>
  <c r="F47" i="7"/>
  <c r="I47" i="7" s="1"/>
  <c r="F48" i="7"/>
  <c r="I48" i="7" s="1"/>
  <c r="F49" i="7"/>
  <c r="I49" i="7" s="1"/>
  <c r="F50" i="7"/>
  <c r="I50" i="7" s="1"/>
  <c r="I42" i="7"/>
  <c r="F32" i="7"/>
  <c r="I32" i="7" s="1"/>
  <c r="F33" i="7"/>
  <c r="I33" i="7" s="1"/>
  <c r="F34" i="7"/>
  <c r="I34" i="7" s="1"/>
  <c r="I35" i="7"/>
  <c r="F36" i="7"/>
  <c r="I36" i="7" s="1"/>
  <c r="F37" i="7"/>
  <c r="I37" i="7" s="1"/>
  <c r="F38" i="7"/>
  <c r="I38" i="7" s="1"/>
  <c r="F39" i="7"/>
  <c r="I39" i="7" s="1"/>
  <c r="F31" i="7"/>
  <c r="I31" i="7" s="1"/>
  <c r="F22" i="7"/>
  <c r="I22" i="7" s="1"/>
  <c r="F23" i="7"/>
  <c r="I23" i="7" s="1"/>
  <c r="F24" i="7"/>
  <c r="I24" i="7" s="1"/>
  <c r="F25" i="7"/>
  <c r="I25" i="7" s="1"/>
  <c r="F26" i="7"/>
  <c r="I26" i="7" s="1"/>
  <c r="F27" i="7"/>
  <c r="I27" i="7" s="1"/>
  <c r="F28" i="7"/>
  <c r="I28" i="7" s="1"/>
  <c r="F29" i="7"/>
  <c r="I29" i="7" s="1"/>
  <c r="F21" i="7"/>
  <c r="I21" i="7" s="1"/>
  <c r="F14" i="7"/>
  <c r="I14" i="7" s="1"/>
  <c r="F15" i="7"/>
  <c r="I15" i="7" s="1"/>
  <c r="F16" i="7"/>
  <c r="I16" i="7" s="1"/>
  <c r="F17" i="7"/>
  <c r="I17" i="7" s="1"/>
  <c r="F18" i="7"/>
  <c r="I18" i="7" s="1"/>
  <c r="F19" i="7"/>
  <c r="I19" i="7" s="1"/>
  <c r="F13" i="7"/>
  <c r="H161" i="7"/>
  <c r="H156" i="7"/>
  <c r="H141" i="7"/>
  <c r="H131" i="7"/>
  <c r="H121" i="7"/>
  <c r="H110" i="7"/>
  <c r="H99" i="7"/>
  <c r="H91" i="7"/>
  <c r="H81" i="7"/>
  <c r="H77" i="7"/>
  <c r="H63" i="7"/>
  <c r="H52" i="7"/>
  <c r="H41" i="7"/>
  <c r="H20" i="7"/>
  <c r="H12" i="7"/>
  <c r="G161" i="7"/>
  <c r="G156" i="7"/>
  <c r="G141" i="7"/>
  <c r="G131" i="7"/>
  <c r="G121" i="7"/>
  <c r="G110" i="7"/>
  <c r="G99" i="7"/>
  <c r="G91" i="7"/>
  <c r="G81" i="7"/>
  <c r="G77" i="7"/>
  <c r="G63" i="7"/>
  <c r="G52" i="7"/>
  <c r="G41" i="7"/>
  <c r="G30" i="7"/>
  <c r="G20" i="7"/>
  <c r="G12" i="7"/>
  <c r="E161" i="7"/>
  <c r="E141" i="7"/>
  <c r="E131" i="7"/>
  <c r="E121" i="7"/>
  <c r="E110" i="7"/>
  <c r="E99" i="7"/>
  <c r="E91" i="7"/>
  <c r="E81" i="7"/>
  <c r="E77" i="7"/>
  <c r="E63" i="7"/>
  <c r="E52" i="7"/>
  <c r="E41" i="7"/>
  <c r="E30" i="7"/>
  <c r="E20" i="7"/>
  <c r="E12" i="7"/>
  <c r="I147" i="7" l="1"/>
  <c r="I146" i="7" s="1"/>
  <c r="F146" i="7"/>
  <c r="I68" i="7"/>
  <c r="I67" i="7" s="1"/>
  <c r="F67" i="7"/>
  <c r="F77" i="7"/>
  <c r="F161" i="7"/>
  <c r="I162" i="7"/>
  <c r="F156" i="7"/>
  <c r="F141" i="7"/>
  <c r="F131" i="7"/>
  <c r="F121" i="7"/>
  <c r="G89" i="7"/>
  <c r="E89" i="7"/>
  <c r="F99" i="7"/>
  <c r="H89" i="7"/>
  <c r="F91" i="7"/>
  <c r="F81" i="7"/>
  <c r="I80" i="7"/>
  <c r="F63" i="7"/>
  <c r="I64" i="7"/>
  <c r="F52" i="7"/>
  <c r="F41" i="7"/>
  <c r="I43" i="7"/>
  <c r="F30" i="7"/>
  <c r="H10" i="7"/>
  <c r="G10" i="7"/>
  <c r="E10" i="7"/>
  <c r="F20" i="7"/>
  <c r="F12" i="7"/>
  <c r="I13" i="7"/>
  <c r="E170" i="7" l="1"/>
  <c r="G170" i="7"/>
  <c r="H170" i="7"/>
  <c r="F10" i="7"/>
  <c r="D110" i="7" l="1"/>
  <c r="I110" i="7"/>
  <c r="I12" i="7" l="1"/>
  <c r="I20" i="7"/>
  <c r="D20" i="7"/>
  <c r="I30" i="7"/>
  <c r="D30" i="7"/>
  <c r="I41" i="7"/>
  <c r="I52" i="7"/>
  <c r="D52" i="7"/>
  <c r="I63" i="7"/>
  <c r="D63" i="7"/>
  <c r="I77" i="7"/>
  <c r="D81" i="7"/>
  <c r="D77" i="7"/>
  <c r="I81" i="7"/>
  <c r="I121" i="7"/>
  <c r="D121" i="7"/>
  <c r="I131" i="7"/>
  <c r="D131" i="7"/>
  <c r="I141" i="7"/>
  <c r="I156" i="7"/>
  <c r="D156" i="7"/>
  <c r="I161" i="7"/>
  <c r="D161" i="7"/>
  <c r="I91" i="7"/>
  <c r="D91" i="7"/>
  <c r="I99" i="7"/>
  <c r="D99" i="7"/>
  <c r="I89" i="7" l="1"/>
  <c r="D10" i="7"/>
  <c r="I10" i="7"/>
  <c r="D89" i="7"/>
  <c r="I170" i="7" l="1"/>
  <c r="D170" i="7"/>
  <c r="F110" i="7" l="1"/>
  <c r="F89" i="7" s="1"/>
  <c r="F170" i="7" s="1"/>
</calcChain>
</file>

<file path=xl/sharedStrings.xml><?xml version="1.0" encoding="utf-8"?>
<sst xmlns="http://schemas.openxmlformats.org/spreadsheetml/2006/main" count="504" uniqueCount="110">
  <si>
    <t>Devengado</t>
  </si>
  <si>
    <t>Pagado</t>
  </si>
  <si>
    <t>Concepto</t>
  </si>
  <si>
    <t>Aprobado</t>
  </si>
  <si>
    <t>Ampliaciones/</t>
  </si>
  <si>
    <t>(Reducciones)</t>
  </si>
  <si>
    <t>Modificado</t>
  </si>
  <si>
    <t>Pensiones y Jubilaciones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</si>
  <si>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</si>
  <si>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</si>
  <si>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</si>
  <si>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</si>
  <si>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Activos Intangibles</t>
  </si>
  <si>
    <t>Aportaciones</t>
  </si>
  <si>
    <t>Participaciones</t>
  </si>
  <si>
    <t>Deuda Pública</t>
  </si>
  <si>
    <t>Servicios Personales</t>
  </si>
  <si>
    <t>Remuneraciones al Personal de Carácter Permanente</t>
  </si>
  <si>
    <t>Previsiones</t>
  </si>
  <si>
    <t>Materiales y Suministros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</si>
  <si>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</si>
  <si>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</si>
  <si>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</si>
  <si>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</si>
  <si>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</si>
  <si>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</si>
  <si>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</si>
  <si>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</si>
  <si>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</si>
  <si>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</si>
  <si>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</si>
  <si>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 xml:space="preserve"> Transferencias, Asignaciones, Subsidios y Otras Ayudas</t>
  </si>
  <si>
    <t>Transferencias Internas y Asignaciones al Sector Público</t>
  </si>
  <si>
    <t>Ayudas Sociales</t>
  </si>
  <si>
    <t>Transferencias a Fideicomisos, Mandatos y Otros Análogos</t>
  </si>
  <si>
    <t>Donativos</t>
  </si>
  <si>
    <t>Transferencias al Exterior</t>
  </si>
  <si>
    <t xml:space="preserve"> Bienes Muebles, Inmuebles e Intangibles</t>
  </si>
  <si>
    <t>Mobiliario y Equipo Educacional y Recreativo</t>
  </si>
  <si>
    <t>Vehículos y Equipo de Transporte</t>
  </si>
  <si>
    <t>Equipo de Defensa y Seguridad</t>
  </si>
  <si>
    <t>Maquinaria, Otros Equipos y Herramientas</t>
  </si>
  <si>
    <t>Activos Biológicos</t>
  </si>
  <si>
    <t xml:space="preserve"> Inversión Pública </t>
  </si>
  <si>
    <t>Obra Pública en Bienes de Dominio Público</t>
  </si>
  <si>
    <t>Obra Pública en Bienes Propios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</si>
  <si>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</si>
  <si>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</si>
  <si>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</si>
  <si>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</si>
  <si>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</si>
  <si>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</si>
  <si>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</si>
  <si>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 xml:space="preserve">Participaciones y Aportaciones </t>
  </si>
  <si>
    <t>Convenios</t>
  </si>
  <si>
    <t xml:space="preserve">Deuda Pública </t>
  </si>
  <si>
    <t>Amortización de la Deuda Pública</t>
  </si>
  <si>
    <t>Intereses de la Deuda Pública</t>
  </si>
  <si>
    <t>Comisiones de la Deuda Pública</t>
  </si>
  <si>
    <t>Costo por Coberturas</t>
  </si>
  <si>
    <t>Adeudos de Ejercicios Fiscales Anteriores (ADEFAS)</t>
  </si>
  <si>
    <t>Gasto Etiquetado</t>
  </si>
  <si>
    <t xml:space="preserve"> Servicios Personales 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</si>
  <si>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</si>
  <si>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</si>
  <si>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</si>
  <si>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</si>
  <si>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</si>
  <si>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 xml:space="preserve">Materiales y Suministros </t>
  </si>
  <si>
    <t>Vestuario, Blancos, Prendas de Protección y Artículos Deportivos</t>
  </si>
  <si>
    <t>Servicios Financieros, Bancarios y Comerciales</t>
  </si>
  <si>
    <t>Otros Servicios Generales</t>
  </si>
  <si>
    <t>Servicios Oficiales</t>
  </si>
  <si>
    <t>Transferencias, Asignaciones, Subsidios y Otras Ayudas</t>
  </si>
  <si>
    <t>Transferencias al Resto del Sector Público</t>
  </si>
  <si>
    <t>Transferencias a la Seguridad Social</t>
  </si>
  <si>
    <t>Mobiliario y Equipo de Administración</t>
  </si>
  <si>
    <t>Bienes Inmuebles</t>
  </si>
  <si>
    <t xml:space="preserve"> Inversión Pública</t>
  </si>
  <si>
    <t>Proyectos Productivos y Acciones de Fomento</t>
  </si>
  <si>
    <t xml:space="preserve"> Inversiones Financieras y Otras Provisiones</t>
  </si>
  <si>
    <t>Inversiones Para el Fomento de Actividades Productivas</t>
  </si>
  <si>
    <t xml:space="preserve"> Inversiones en Fideicomisos, Mandatos y Otros Análogos</t>
  </si>
  <si>
    <t>Gastos de la Deuda Pública</t>
  </si>
  <si>
    <t>Apoyos Financieros</t>
  </si>
  <si>
    <t xml:space="preserve"> Total de Egresos</t>
  </si>
  <si>
    <t>Gasto No Etiquetado</t>
  </si>
  <si>
    <t>Servicios de Comunicación Social y Publicidad</t>
  </si>
  <si>
    <t>Servicios de Traslado y Viáticos</t>
  </si>
  <si>
    <t>Subsidios y Subvenciones</t>
  </si>
  <si>
    <t>Equipo e Instrumental Médico y de Laboratorio</t>
  </si>
  <si>
    <t>Estado Analítico del Ejercicio del Presupuesto de Egresos</t>
  </si>
  <si>
    <t>Ampliaciones/ (Reducciones)</t>
  </si>
  <si>
    <t>3 = (1 + 2 )</t>
  </si>
  <si>
    <t>6 = ( 3 - 4 )</t>
  </si>
  <si>
    <t>Materiales de Administración, Emisión de Documentos y Artículos Oficiales</t>
  </si>
  <si>
    <t>Servicios de Instalación, Reparación, Mantenimiento y Conservación</t>
  </si>
  <si>
    <t>Bienes Muebles, Inmuebles e Intangibles</t>
  </si>
  <si>
    <t>Inversión Pública</t>
  </si>
  <si>
    <t>Participaciones y Aportaciones</t>
  </si>
  <si>
    <t>Adeudos de Ejercicios Fiscales Anteriores (Adefas)</t>
  </si>
  <si>
    <t>Total del Gasto</t>
  </si>
  <si>
    <t>Materiales de Administración, Emisión de Documentos y Artículos Of.</t>
  </si>
  <si>
    <t>(Cifras en Pesos)</t>
  </si>
  <si>
    <r>
      <t>Fideicomiso de Desastres Naturales (</t>
    </r>
    <r>
      <rPr>
        <i/>
        <sz val="10"/>
        <color rgb="FF000000"/>
        <rFont val="Calibri"/>
        <family val="2"/>
        <scheme val="minor"/>
      </rPr>
      <t>Informativo</t>
    </r>
    <r>
      <rPr>
        <sz val="10"/>
        <color rgb="FF000000"/>
        <rFont val="Calibri"/>
        <family val="2"/>
        <scheme val="minor"/>
      </rPr>
      <t>)</t>
    </r>
  </si>
  <si>
    <r>
      <t>Fideicomiso de Desastres Naturales (</t>
    </r>
    <r>
      <rPr>
        <i/>
        <sz val="10"/>
        <color rgb="FF000000"/>
        <rFont val="Calibri"/>
        <family val="2"/>
        <scheme val="minor"/>
      </rPr>
      <t>Informativo)</t>
    </r>
  </si>
  <si>
    <t>Cuenta Pública 2023</t>
  </si>
  <si>
    <t>Del 01 de Enero al 31 de Diciembre del 2023</t>
  </si>
  <si>
    <t>Del 01 de Enero al 31 de Diciembre de 2023</t>
  </si>
  <si>
    <t>Comisión Municipal de Agua Potable y Alcantarillado de Rio Bravo,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</si>
</sst>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;[Red]#,##0"/>
    <numFmt numFmtId="165" formatCode="#,##0_ ;[Red]\-#,##0\ 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DIN Pro Regular"/>
      <family val="2"/>
    </font>
    <font>
      <sz val="9"/>
      <color theme="1"/>
      <name val="DIN Pro Regular"/>
      <family val="2"/>
    </font>
    <font>
      <sz val="10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Encode Sans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Fill="1" applyBorder="1"/>
    <xf numFmtId="0" fontId="0" fillId="0" borderId="0" xfId="0" applyProtection="1">
      <protection locked="0"/>
    </xf>
    <xf numFmtId="0" fontId="3" fillId="0" borderId="0" xfId="0" applyFont="1"/>
    <xf numFmtId="0" fontId="3" fillId="3" borderId="0" xfId="0" applyFont="1" applyFill="1"/>
    <xf numFmtId="0" fontId="4" fillId="3" borderId="0" xfId="0" applyFont="1" applyFill="1" applyAlignment="1">
      <alignment horizontal="left" vertical="center" indent="5"/>
    </xf>
    <xf numFmtId="0" fontId="5" fillId="0" borderId="0" xfId="0" applyFont="1"/>
    <xf numFmtId="0" fontId="0" fillId="0" borderId="0" xfId="0" applyFont="1"/>
    <xf numFmtId="0" fontId="0" fillId="0" borderId="0" xfId="0" applyFont="1" applyProtection="1">
      <protection locked="0"/>
    </xf>
    <xf numFmtId="0" fontId="7" fillId="3" borderId="0" xfId="0" applyFont="1" applyFill="1"/>
    <xf numFmtId="3" fontId="6" fillId="3" borderId="0" xfId="2" applyNumberFormat="1" applyFont="1" applyFill="1" applyBorder="1" applyAlignment="1" applyProtection="1">
      <alignment horizontal="right"/>
      <protection locked="0"/>
    </xf>
    <xf numFmtId="3" fontId="7" fillId="3" borderId="0" xfId="0" applyNumberFormat="1" applyFont="1" applyFill="1"/>
    <xf numFmtId="0" fontId="7" fillId="3" borderId="0" xfId="0" applyFont="1" applyFill="1" applyProtection="1">
      <protection locked="0"/>
    </xf>
    <xf numFmtId="0" fontId="7" fillId="3" borderId="0" xfId="0" applyFont="1" applyFill="1" applyAlignment="1">
      <alignment horizontal="center" vertical="center"/>
    </xf>
    <xf numFmtId="0" fontId="8" fillId="3" borderId="0" xfId="0" applyFont="1" applyFill="1"/>
    <xf numFmtId="0" fontId="8" fillId="3" borderId="0" xfId="0" applyFont="1" applyFill="1" applyProtection="1">
      <protection locked="0"/>
    </xf>
    <xf numFmtId="0" fontId="8" fillId="3" borderId="0" xfId="0" applyFont="1" applyFill="1" applyAlignment="1">
      <alignment horizontal="center" vertical="center"/>
    </xf>
    <xf numFmtId="0" fontId="9" fillId="0" borderId="0" xfId="0" applyFont="1"/>
    <xf numFmtId="0" fontId="9" fillId="0" borderId="0" xfId="0" applyFont="1" applyFill="1" applyBorder="1"/>
    <xf numFmtId="3" fontId="11" fillId="3" borderId="28" xfId="2" applyNumberFormat="1" applyFont="1" applyFill="1" applyBorder="1" applyAlignment="1" applyProtection="1">
      <alignment horizontal="right"/>
    </xf>
    <xf numFmtId="0" fontId="12" fillId="3" borderId="7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vertical="center" wrapText="1"/>
    </xf>
    <xf numFmtId="3" fontId="2" fillId="3" borderId="28" xfId="2" applyNumberFormat="1" applyFont="1" applyFill="1" applyBorder="1" applyAlignment="1" applyProtection="1">
      <alignment horizontal="right"/>
    </xf>
    <xf numFmtId="0" fontId="13" fillId="0" borderId="24" xfId="0" applyFont="1" applyBorder="1" applyAlignment="1">
      <alignment horizontal="justify" vertical="center" wrapText="1"/>
    </xf>
    <xf numFmtId="0" fontId="13" fillId="0" borderId="26" xfId="0" applyFont="1" applyBorder="1" applyAlignment="1">
      <alignment horizontal="justify" vertical="center" wrapText="1"/>
    </xf>
    <xf numFmtId="3" fontId="11" fillId="3" borderId="27" xfId="2" applyNumberFormat="1" applyFont="1" applyFill="1" applyBorder="1" applyAlignment="1" applyProtection="1">
      <alignment horizontal="right"/>
    </xf>
    <xf numFmtId="3" fontId="15" fillId="2" borderId="3" xfId="0" applyNumberFormat="1" applyFont="1" applyFill="1" applyBorder="1" applyAlignment="1">
      <alignment horizontal="right" vertical="center"/>
    </xf>
    <xf numFmtId="3" fontId="15" fillId="2" borderId="13" xfId="0" applyNumberFormat="1" applyFont="1" applyFill="1" applyBorder="1" applyAlignment="1">
      <alignment horizontal="right" vertical="center"/>
    </xf>
    <xf numFmtId="0" fontId="14" fillId="2" borderId="7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3" fontId="17" fillId="2" borderId="3" xfId="0" applyNumberFormat="1" applyFont="1" applyFill="1" applyBorder="1" applyAlignment="1" applyProtection="1">
      <alignment horizontal="right" vertical="center"/>
      <protection locked="0"/>
    </xf>
    <xf numFmtId="3" fontId="17" fillId="2" borderId="3" xfId="0" applyNumberFormat="1" applyFont="1" applyFill="1" applyBorder="1" applyAlignment="1">
      <alignment horizontal="right" vertical="center"/>
    </xf>
    <xf numFmtId="3" fontId="17" fillId="2" borderId="13" xfId="0" applyNumberFormat="1" applyFont="1" applyFill="1" applyBorder="1" applyAlignment="1">
      <alignment horizontal="right" vertical="center"/>
    </xf>
    <xf numFmtId="164" fontId="15" fillId="2" borderId="3" xfId="0" applyNumberFormat="1" applyFont="1" applyFill="1" applyBorder="1" applyAlignment="1">
      <alignment horizontal="right" vertical="center"/>
    </xf>
    <xf numFmtId="164" fontId="15" fillId="2" borderId="13" xfId="0" applyNumberFormat="1" applyFont="1" applyFill="1" applyBorder="1" applyAlignment="1">
      <alignment horizontal="right" vertical="center"/>
    </xf>
    <xf numFmtId="2" fontId="17" fillId="2" borderId="3" xfId="0" applyNumberFormat="1" applyFont="1" applyFill="1" applyBorder="1" applyAlignment="1">
      <alignment horizontal="right" vertical="center"/>
    </xf>
    <xf numFmtId="2" fontId="17" fillId="2" borderId="8" xfId="0" applyNumberFormat="1" applyFont="1" applyFill="1" applyBorder="1" applyAlignment="1">
      <alignment horizontal="right" vertical="center"/>
    </xf>
    <xf numFmtId="0" fontId="16" fillId="2" borderId="7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9" xfId="0" applyFont="1" applyFill="1" applyBorder="1" applyAlignment="1">
      <alignment horizontal="left" vertical="center"/>
    </xf>
    <xf numFmtId="0" fontId="16" fillId="2" borderId="12" xfId="0" applyFont="1" applyFill="1" applyBorder="1" applyAlignment="1">
      <alignment horizontal="left" vertical="center"/>
    </xf>
    <xf numFmtId="2" fontId="16" fillId="2" borderId="14" xfId="0" applyNumberFormat="1" applyFont="1" applyFill="1" applyBorder="1" applyAlignment="1">
      <alignment horizontal="right" vertical="center"/>
    </xf>
    <xf numFmtId="2" fontId="16" fillId="2" borderId="15" xfId="0" applyNumberFormat="1" applyFont="1" applyFill="1" applyBorder="1" applyAlignment="1">
      <alignment horizontal="right" vertical="center"/>
    </xf>
    <xf numFmtId="2" fontId="16" fillId="2" borderId="10" xfId="0" applyNumberFormat="1" applyFont="1" applyFill="1" applyBorder="1" applyAlignment="1">
      <alignment horizontal="right" vertical="center"/>
    </xf>
    <xf numFmtId="0" fontId="5" fillId="0" borderId="0" xfId="0" applyFont="1" applyProtection="1"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5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6" fillId="2" borderId="4" xfId="0" applyFont="1" applyFill="1" applyBorder="1" applyAlignment="1">
      <alignment horizontal="left" vertical="center" wrapText="1"/>
    </xf>
    <xf numFmtId="0" fontId="20" fillId="4" borderId="2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37" fontId="20" fillId="4" borderId="27" xfId="1" applyNumberFormat="1" applyFont="1" applyFill="1" applyBorder="1" applyAlignment="1" applyProtection="1">
      <alignment horizontal="center" vertical="center"/>
    </xf>
    <xf numFmtId="37" fontId="20" fillId="4" borderId="27" xfId="1" applyNumberFormat="1" applyFont="1" applyFill="1" applyBorder="1" applyAlignment="1" applyProtection="1">
      <alignment horizontal="center" wrapText="1"/>
    </xf>
    <xf numFmtId="37" fontId="20" fillId="4" borderId="27" xfId="1" applyNumberFormat="1" applyFont="1" applyFill="1" applyBorder="1" applyAlignment="1" applyProtection="1">
      <alignment horizontal="center"/>
    </xf>
    <xf numFmtId="0" fontId="12" fillId="3" borderId="9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vertical="center" wrapText="1"/>
    </xf>
    <xf numFmtId="3" fontId="2" fillId="3" borderId="29" xfId="2" applyNumberFormat="1" applyFont="1" applyFill="1" applyBorder="1" applyAlignment="1" applyProtection="1">
      <alignment horizontal="right"/>
    </xf>
    <xf numFmtId="0" fontId="16" fillId="2" borderId="9" xfId="0" applyFont="1" applyFill="1" applyBorder="1" applyAlignment="1">
      <alignment horizontal="left" vertical="center" wrapText="1"/>
    </xf>
    <xf numFmtId="0" fontId="16" fillId="2" borderId="12" xfId="0" applyFont="1" applyFill="1" applyBorder="1" applyAlignment="1">
      <alignment horizontal="left" vertical="center" wrapText="1"/>
    </xf>
    <xf numFmtId="3" fontId="17" fillId="2" borderId="14" xfId="0" applyNumberFormat="1" applyFont="1" applyFill="1" applyBorder="1" applyAlignment="1" applyProtection="1">
      <alignment horizontal="right" vertical="center"/>
      <protection locked="0"/>
    </xf>
    <xf numFmtId="3" fontId="17" fillId="2" borderId="14" xfId="0" applyNumberFormat="1" applyFont="1" applyFill="1" applyBorder="1" applyAlignment="1">
      <alignment horizontal="right" vertical="center"/>
    </xf>
    <xf numFmtId="3" fontId="17" fillId="2" borderId="30" xfId="0" applyNumberFormat="1" applyFont="1" applyFill="1" applyBorder="1" applyAlignment="1">
      <alignment horizontal="right" vertical="center"/>
    </xf>
    <xf numFmtId="2" fontId="17" fillId="2" borderId="14" xfId="0" applyNumberFormat="1" applyFont="1" applyFill="1" applyBorder="1" applyAlignment="1">
      <alignment horizontal="right" vertical="center"/>
    </xf>
    <xf numFmtId="2" fontId="17" fillId="2" borderId="1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37" fontId="20" fillId="0" borderId="7" xfId="1" applyNumberFormat="1" applyFont="1" applyFill="1" applyBorder="1" applyAlignment="1" applyProtection="1">
      <alignment horizontal="center" vertical="center"/>
    </xf>
    <xf numFmtId="37" fontId="20" fillId="0" borderId="0" xfId="1" applyNumberFormat="1" applyFont="1" applyFill="1" applyBorder="1" applyAlignment="1" applyProtection="1">
      <alignment horizontal="center" vertical="center"/>
    </xf>
    <xf numFmtId="37" fontId="20" fillId="0" borderId="28" xfId="1" applyNumberFormat="1" applyFont="1" applyFill="1" applyBorder="1" applyAlignment="1" applyProtection="1">
      <alignment horizontal="center"/>
    </xf>
    <xf numFmtId="0" fontId="0" fillId="0" borderId="0" xfId="0" applyFill="1"/>
    <xf numFmtId="3" fontId="2" fillId="3" borderId="7" xfId="2" applyNumberFormat="1" applyFont="1" applyFill="1" applyBorder="1" applyAlignment="1" applyProtection="1">
      <alignment horizontal="right"/>
    </xf>
    <xf numFmtId="3" fontId="11" fillId="3" borderId="0" xfId="2" applyNumberFormat="1" applyFont="1" applyFill="1" applyBorder="1" applyAlignment="1" applyProtection="1">
      <alignment horizontal="right"/>
    </xf>
    <xf numFmtId="0" fontId="13" fillId="3" borderId="0" xfId="0" applyFont="1" applyFill="1" applyBorder="1" applyAlignment="1">
      <alignment horizontal="justify" vertical="center" wrapText="1"/>
    </xf>
    <xf numFmtId="165" fontId="0" fillId="3" borderId="7" xfId="0" applyNumberFormat="1" applyFill="1" applyBorder="1" applyProtection="1">
      <protection locked="0"/>
    </xf>
    <xf numFmtId="165" fontId="0" fillId="3" borderId="28" xfId="0" applyNumberFormat="1" applyFill="1" applyBorder="1" applyProtection="1">
      <protection locked="0"/>
    </xf>
    <xf numFmtId="165" fontId="0" fillId="3" borderId="0" xfId="0" applyNumberFormat="1" applyFill="1" applyBorder="1" applyProtection="1">
      <protection locked="0"/>
    </xf>
    <xf numFmtId="0" fontId="20" fillId="4" borderId="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20" fillId="4" borderId="20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0" fontId="20" fillId="4" borderId="19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37" fontId="20" fillId="4" borderId="11" xfId="1" applyNumberFormat="1" applyFont="1" applyFill="1" applyBorder="1" applyAlignment="1" applyProtection="1">
      <alignment horizontal="center" vertical="center" wrapText="1"/>
    </xf>
    <xf numFmtId="37" fontId="20" fillId="4" borderId="23" xfId="1" applyNumberFormat="1" applyFont="1" applyFill="1" applyBorder="1" applyAlignment="1" applyProtection="1">
      <alignment horizontal="center" vertical="center"/>
    </xf>
    <xf numFmtId="37" fontId="20" fillId="4" borderId="7" xfId="1" applyNumberFormat="1" applyFont="1" applyFill="1" applyBorder="1" applyAlignment="1" applyProtection="1">
      <alignment horizontal="center" vertical="center"/>
    </xf>
    <xf numFmtId="37" fontId="20" fillId="4" borderId="8" xfId="1" applyNumberFormat="1" applyFont="1" applyFill="1" applyBorder="1" applyAlignment="1" applyProtection="1">
      <alignment horizontal="center" vertical="center"/>
    </xf>
    <xf numFmtId="37" fontId="20" fillId="4" borderId="9" xfId="1" applyNumberFormat="1" applyFont="1" applyFill="1" applyBorder="1" applyAlignment="1" applyProtection="1">
      <alignment horizontal="center" vertical="center"/>
    </xf>
    <xf numFmtId="37" fontId="20" fillId="4" borderId="10" xfId="1" applyNumberFormat="1" applyFont="1" applyFill="1" applyBorder="1" applyAlignment="1" applyProtection="1">
      <alignment horizontal="center" vertical="center"/>
    </xf>
    <xf numFmtId="37" fontId="20" fillId="4" borderId="24" xfId="1" applyNumberFormat="1" applyFont="1" applyFill="1" applyBorder="1" applyAlignment="1" applyProtection="1">
      <alignment horizontal="center"/>
    </xf>
    <xf numFmtId="37" fontId="20" fillId="4" borderId="25" xfId="1" applyNumberFormat="1" applyFont="1" applyFill="1" applyBorder="1" applyAlignment="1" applyProtection="1">
      <alignment horizontal="center"/>
    </xf>
    <xf numFmtId="37" fontId="20" fillId="4" borderId="26" xfId="1" applyNumberFormat="1" applyFont="1" applyFill="1" applyBorder="1" applyAlignment="1" applyProtection="1">
      <alignment horizontal="center"/>
    </xf>
    <xf numFmtId="37" fontId="20" fillId="4" borderId="27" xfId="1" applyNumberFormat="1" applyFont="1" applyFill="1" applyBorder="1" applyAlignment="1" applyProtection="1">
      <alignment horizontal="center" vertical="center" wrapText="1"/>
    </xf>
    <xf numFmtId="37" fontId="19" fillId="3" borderId="0" xfId="1" applyNumberFormat="1" applyFont="1" applyFill="1" applyBorder="1" applyAlignment="1" applyProtection="1">
      <alignment horizontal="center"/>
      <protection locked="0"/>
    </xf>
    <xf numFmtId="37" fontId="19" fillId="3" borderId="0" xfId="1" applyNumberFormat="1" applyFont="1" applyFill="1" applyBorder="1" applyAlignment="1" applyProtection="1">
      <alignment horizontal="center"/>
    </xf>
    <xf numFmtId="0" fontId="10" fillId="3" borderId="7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colors>
    <mruColors>
      <color rgb="FF0064A2"/>
      <color rgb="FF0064A7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304615</xdr:colOff>
      <xdr:row>1</xdr:row>
      <xdr:rowOff>197908</xdr:rowOff>
    </xdr:from>
    <xdr:to>
      <xdr:col>8</xdr:col>
      <xdr:colOff>867833</xdr:colOff>
      <xdr:row>4</xdr:row>
      <xdr:rowOff>148167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8485532" y="504825"/>
          <a:ext cx="1685051" cy="9556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twoCellAnchor>
  <xdr:twoCellAnchor>
    <xdr:from>
      <xdr:col>2</xdr:col>
      <xdr:colOff>538692</xdr:colOff>
      <xdr:row>173</xdr:row>
      <xdr:rowOff>261404</xdr:rowOff>
    </xdr:from>
    <xdr:to>
      <xdr:col>8</xdr:col>
      <xdr:colOff>33602</xdr:colOff>
      <xdr:row>173</xdr:row>
      <xdr:rowOff>1079499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pSpPr/>
      </xdr:nvGrpSpPr>
      <xdr:grpSpPr>
        <a:xfrm>
          <a:off x="872067" y="33198854"/>
          <a:ext cx="8476985" cy="818095"/>
          <a:chOff x="2030248" y="9274968"/>
          <a:chExt cx="6909093" cy="656477"/>
        </a:xfrm>
      </xdr:grpSpPr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 txBox="1"/>
        </xdr:nvSpPr>
        <xdr:spPr>
          <a:xfrm>
            <a:off x="2030248" y="9274968"/>
            <a:ext cx="2279815" cy="6286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/>
              <a:t>_______________________________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Lic. Joel Eduardo Yañez Villegas</a:t>
            </a:r>
            <a:endParaRPr lang="es-MX" sz="1100" baseline="0">
              <a:latin typeface="Calibri" panose="020F0502020204030204" pitchFamily="34" charset="0"/>
              <a:cs typeface="DIN Pro Regular" panose="020B0504020101020102" pitchFamily="34" charset="0"/>
            </a:endParaRP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Presidente del Consejo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SpPr txBox="1"/>
        </xdr:nvSpPr>
        <xdr:spPr>
          <a:xfrm>
            <a:off x="6667709" y="9312319"/>
            <a:ext cx="2271632" cy="61912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/>
              <a:t>_______________________________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Lic. Edgar Abdiel</a:t>
            </a:r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 Peña Serna</a:t>
            </a: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Gerente General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2</xdr:col>
      <xdr:colOff>0</xdr:colOff>
      <xdr:row>1</xdr:row>
      <xdr:rowOff>285749</xdr:rowOff>
    </xdr:from>
    <xdr:to>
      <xdr:col>2</xdr:col>
      <xdr:colOff>1802344</xdr:colOff>
      <xdr:row>4</xdr:row>
      <xdr:rowOff>0</xdr:rowOff>
    </xdr:to>
    <xdr:pic>
      <xdr:nvPicPr>
        <xdr:cNvPr id="10" name="Imagen 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28083" y="592666"/>
          <a:ext cx="1802344" cy="719667"/>
        </a:xfrm>
        <a:prstGeom prst="rect">
          <a:avLst/>
        </a:prstGeom>
      </xdr:spPr>
    </xdr:pic>
    <xdr:clientData/>
  </xdr:twoCellAnchor>
  <xdr:twoCellAnchor editAs="oneCell">
    <xdr:from>
      <xdr:col>7</xdr:col>
      <xdr:colOff>312999</xdr:colOff>
      <xdr:row>1</xdr:row>
      <xdr:rowOff>361951</xdr:rowOff>
    </xdr:from>
    <xdr:to>
      <xdr:col>8</xdr:col>
      <xdr:colOff>847724</xdr:colOff>
      <xdr:row>4</xdr:row>
      <xdr:rowOff>28576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E7AF045D-A881-40FB-A7FD-712865D8A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4499" y="666751"/>
          <a:ext cx="1658675" cy="666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304615</xdr:colOff>
      <xdr:row>1</xdr:row>
      <xdr:rowOff>197908</xdr:rowOff>
    </xdr:from>
    <xdr:to>
      <xdr:col>8</xdr:col>
      <xdr:colOff>867833</xdr:colOff>
      <xdr:row>4</xdr:row>
      <xdr:rowOff>148167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8496115" y="388408"/>
          <a:ext cx="1687168" cy="721784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twoCellAnchor>
  <xdr:twoCellAnchor>
    <xdr:from>
      <xdr:col>2</xdr:col>
      <xdr:colOff>538692</xdr:colOff>
      <xdr:row>174</xdr:row>
      <xdr:rowOff>4229</xdr:rowOff>
    </xdr:from>
    <xdr:to>
      <xdr:col>8</xdr:col>
      <xdr:colOff>33602</xdr:colOff>
      <xdr:row>174</xdr:row>
      <xdr:rowOff>4229</xdr:rowOff>
    </xdr:to>
    <xdr:grpSp>
      <xdr:nvGrpSpPr>
        <xdr:cNvPr id="3" name="Grup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pSpPr/>
      </xdr:nvGrpSpPr>
      <xdr:grpSpPr>
        <a:xfrm>
          <a:off x="872067" y="34303754"/>
          <a:ext cx="8476985" cy="0"/>
          <a:chOff x="2030248" y="9274968"/>
          <a:chExt cx="6909093" cy="656477"/>
        </a:xfrm>
      </xdr:grpSpPr>
      <xdr:sp macro="" textlink="">
        <xdr:nvSpPr>
          <xdr:cNvPr id="4" name="CuadroTexto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 txBox="1"/>
        </xdr:nvSpPr>
        <xdr:spPr>
          <a:xfrm>
            <a:off x="2030248" y="9274968"/>
            <a:ext cx="2279815" cy="6286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/>
              <a:t>_______________________________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Lic. Joel Eduardo Yañez Villegas</a:t>
            </a:r>
            <a:endParaRPr lang="es-MX" sz="1100" baseline="0">
              <a:latin typeface="Calibri" panose="020F0502020204030204" pitchFamily="34" charset="0"/>
              <a:cs typeface="DIN Pro Regular" panose="020B0504020101020102" pitchFamily="34" charset="0"/>
            </a:endParaRP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Presidente del Consejo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5" name="CuadroTexto 6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SpPr txBox="1"/>
        </xdr:nvSpPr>
        <xdr:spPr>
          <a:xfrm>
            <a:off x="6667709" y="9312319"/>
            <a:ext cx="2271632" cy="61912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/>
              <a:t>_______________________________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Lic. Edgar Abdiel</a:t>
            </a:r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 Peña Serna</a:t>
            </a: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Gerente General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2</xdr:col>
      <xdr:colOff>0</xdr:colOff>
      <xdr:row>1</xdr:row>
      <xdr:rowOff>285749</xdr:rowOff>
    </xdr:from>
    <xdr:to>
      <xdr:col>2</xdr:col>
      <xdr:colOff>764119</xdr:colOff>
      <xdr:row>4</xdr:row>
      <xdr:rowOff>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33375" y="476249"/>
          <a:ext cx="1802344" cy="485776"/>
        </a:xfrm>
        <a:prstGeom prst="rect">
          <a:avLst/>
        </a:prstGeom>
      </xdr:spPr>
    </xdr:pic>
    <xdr:clientData/>
  </xdr:twoCellAnchor>
  <xdr:twoCellAnchor editAs="oneCell">
    <xdr:from>
      <xdr:col>7</xdr:col>
      <xdr:colOff>312999</xdr:colOff>
      <xdr:row>1</xdr:row>
      <xdr:rowOff>361951</xdr:rowOff>
    </xdr:from>
    <xdr:to>
      <xdr:col>8</xdr:col>
      <xdr:colOff>400049</xdr:colOff>
      <xdr:row>4</xdr:row>
      <xdr:rowOff>28576</xdr:rowOff>
    </xdr:to>
    <xdr:pic>
      <xdr:nvPicPr>
        <xdr:cNvPr id="7" name="Imagen 3">
          <a:extLst>
            <a:ext uri="{FF2B5EF4-FFF2-40B4-BE49-F238E27FC236}">
              <a16:creationId xmlns:a16="http://schemas.microsoft.com/office/drawing/2014/main" xmlns="" id="{E7AF045D-A881-40FB-A7FD-712865D8A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4499" y="552451"/>
          <a:ext cx="1658675" cy="438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1366838</xdr:colOff>
      <xdr:row>93</xdr:row>
      <xdr:rowOff>333371</xdr:rowOff>
    </xdr:from>
    <xdr:to>
      <xdr:col>7</xdr:col>
      <xdr:colOff>47625</xdr:colOff>
      <xdr:row>94</xdr:row>
      <xdr:rowOff>166687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pSpPr/>
      </xdr:nvGrpSpPr>
      <xdr:grpSpPr>
        <a:xfrm>
          <a:off x="1947863" y="19983446"/>
          <a:ext cx="7224712" cy="1062041"/>
          <a:chOff x="2030248" y="9170001"/>
          <a:chExt cx="6918490" cy="696560"/>
        </a:xfrm>
      </xdr:grpSpPr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00000000-0008-0000-0100-000006000000}"/>
              </a:ext>
            </a:extLst>
          </xdr:cNvPr>
          <xdr:cNvSpPr txBox="1"/>
        </xdr:nvSpPr>
        <xdr:spPr>
          <a:xfrm>
            <a:off x="2030248" y="9170001"/>
            <a:ext cx="2331390" cy="69656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100"/>
              <a:t>_______________________________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Lic. Joel Eduardo Yañez Villegas</a:t>
            </a:r>
            <a:endParaRPr lang="es-MX" sz="1100" baseline="0">
              <a:latin typeface="Calibri" panose="020F0502020204030204" pitchFamily="34" charset="0"/>
              <a:cs typeface="DIN Pro Regular" panose="020B0504020101020102" pitchFamily="34" charset="0"/>
            </a:endParaRP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Presidente del Consejo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00000000-0008-0000-0100-000007000000}"/>
              </a:ext>
            </a:extLst>
          </xdr:cNvPr>
          <xdr:cNvSpPr txBox="1"/>
        </xdr:nvSpPr>
        <xdr:spPr>
          <a:xfrm>
            <a:off x="6677106" y="9189087"/>
            <a:ext cx="2271632" cy="63930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100"/>
              <a:t>_______________________________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Lic. Edgar Abdiel Peña Serna</a:t>
            </a:r>
            <a:endParaRPr lang="es-MX" sz="1100" baseline="0">
              <a:latin typeface="Calibri" panose="020F0502020204030204" pitchFamily="34" charset="0"/>
              <a:cs typeface="DIN Pro Regular" panose="020B0504020101020102" pitchFamily="34" charset="0"/>
            </a:endParaRP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Gerente General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oneCellAnchor>
    <xdr:from>
      <xdr:col>7</xdr:col>
      <xdr:colOff>107157</xdr:colOff>
      <xdr:row>2</xdr:row>
      <xdr:rowOff>23812</xdr:rowOff>
    </xdr:from>
    <xdr:ext cx="1833561" cy="267253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9382126" y="428625"/>
          <a:ext cx="1833561" cy="26725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100">
              <a:solidFill>
                <a:schemeClr val="tx1"/>
              </a:solidFill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oneCellAnchor>
  <xdr:twoCellAnchor editAs="oneCell">
    <xdr:from>
      <xdr:col>2</xdr:col>
      <xdr:colOff>59532</xdr:colOff>
      <xdr:row>1</xdr:row>
      <xdr:rowOff>64577</xdr:rowOff>
    </xdr:from>
    <xdr:to>
      <xdr:col>2</xdr:col>
      <xdr:colOff>1864640</xdr:colOff>
      <xdr:row>3</xdr:row>
      <xdr:rowOff>217945</xdr:rowOff>
    </xdr:to>
    <xdr:pic>
      <xdr:nvPicPr>
        <xdr:cNvPr id="10" name="Imagen 1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40718" y="371314"/>
          <a:ext cx="1805108" cy="718411"/>
        </a:xfrm>
        <a:prstGeom prst="rect">
          <a:avLst/>
        </a:prstGeom>
      </xdr:spPr>
    </xdr:pic>
    <xdr:clientData/>
  </xdr:twoCellAnchor>
  <xdr:twoCellAnchor editAs="oneCell">
    <xdr:from>
      <xdr:col>7</xdr:col>
      <xdr:colOff>88577</xdr:colOff>
      <xdr:row>1</xdr:row>
      <xdr:rowOff>180975</xdr:rowOff>
    </xdr:from>
    <xdr:to>
      <xdr:col>8</xdr:col>
      <xdr:colOff>447675</xdr:colOff>
      <xdr:row>3</xdr:row>
      <xdr:rowOff>228600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D2DE0FAC-A49B-4B69-A3C5-B5D016572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3527" y="485775"/>
          <a:ext cx="1540198" cy="619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757238</xdr:colOff>
      <xdr:row>93</xdr:row>
      <xdr:rowOff>190496</xdr:rowOff>
    </xdr:from>
    <xdr:to>
      <xdr:col>7</xdr:col>
      <xdr:colOff>47625</xdr:colOff>
      <xdr:row>94</xdr:row>
      <xdr:rowOff>166687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pSpPr/>
      </xdr:nvGrpSpPr>
      <xdr:grpSpPr>
        <a:xfrm>
          <a:off x="1338263" y="19840571"/>
          <a:ext cx="7834312" cy="1204916"/>
          <a:chOff x="2030248" y="9170001"/>
          <a:chExt cx="6918490" cy="696560"/>
        </a:xfrm>
      </xdr:grpSpPr>
      <xdr:sp macro="" textlink="">
        <xdr:nvSpPr>
          <xdr:cNvPr id="3" name="CuadroTexto 5">
            <a:extLst>
              <a:ext uri="{FF2B5EF4-FFF2-40B4-BE49-F238E27FC236}">
                <a16:creationId xmlns:a16="http://schemas.microsoft.com/office/drawing/2014/main" xmlns="" id="{00000000-0008-0000-0100-000006000000}"/>
              </a:ext>
            </a:extLst>
          </xdr:cNvPr>
          <xdr:cNvSpPr txBox="1"/>
        </xdr:nvSpPr>
        <xdr:spPr>
          <a:xfrm>
            <a:off x="2030248" y="9170001"/>
            <a:ext cx="2331390" cy="69656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100"/>
              <a:t>_______________________________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Lic. Joel Eduardo Yañez Villegas</a:t>
            </a:r>
            <a:endParaRPr lang="es-MX" sz="1100" baseline="0">
              <a:latin typeface="Calibri" panose="020F0502020204030204" pitchFamily="34" charset="0"/>
              <a:cs typeface="DIN Pro Regular" panose="020B0504020101020102" pitchFamily="34" charset="0"/>
            </a:endParaRP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Presidente del Consejo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4" name="CuadroTexto 6">
            <a:extLst>
              <a:ext uri="{FF2B5EF4-FFF2-40B4-BE49-F238E27FC236}">
                <a16:creationId xmlns:a16="http://schemas.microsoft.com/office/drawing/2014/main" xmlns="" id="{00000000-0008-0000-0100-000007000000}"/>
              </a:ext>
            </a:extLst>
          </xdr:cNvPr>
          <xdr:cNvSpPr txBox="1"/>
        </xdr:nvSpPr>
        <xdr:spPr>
          <a:xfrm>
            <a:off x="6677106" y="9189087"/>
            <a:ext cx="2271632" cy="63930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100"/>
              <a:t>_______________________________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Lic. Edgar Abdiel Peña Serna</a:t>
            </a:r>
            <a:endParaRPr lang="es-MX" sz="1100" baseline="0">
              <a:latin typeface="Calibri" panose="020F0502020204030204" pitchFamily="34" charset="0"/>
              <a:cs typeface="DIN Pro Regular" panose="020B0504020101020102" pitchFamily="34" charset="0"/>
            </a:endParaRP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Gerente General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oneCellAnchor>
    <xdr:from>
      <xdr:col>7</xdr:col>
      <xdr:colOff>107157</xdr:colOff>
      <xdr:row>2</xdr:row>
      <xdr:rowOff>23812</xdr:rowOff>
    </xdr:from>
    <xdr:ext cx="1833561" cy="267253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9232107" y="500062"/>
          <a:ext cx="1833561" cy="26725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100">
              <a:solidFill>
                <a:schemeClr val="tx1"/>
              </a:solidFill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oneCellAnchor>
  <xdr:twoCellAnchor editAs="oneCell">
    <xdr:from>
      <xdr:col>2</xdr:col>
      <xdr:colOff>59532</xdr:colOff>
      <xdr:row>1</xdr:row>
      <xdr:rowOff>64577</xdr:rowOff>
    </xdr:from>
    <xdr:to>
      <xdr:col>2</xdr:col>
      <xdr:colOff>759740</xdr:colOff>
      <xdr:row>3</xdr:row>
      <xdr:rowOff>189370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40557" y="255077"/>
          <a:ext cx="1805108" cy="724868"/>
        </a:xfrm>
        <a:prstGeom prst="rect">
          <a:avLst/>
        </a:prstGeom>
      </xdr:spPr>
    </xdr:pic>
    <xdr:clientData/>
  </xdr:twoCellAnchor>
  <xdr:twoCellAnchor editAs="oneCell">
    <xdr:from>
      <xdr:col>7</xdr:col>
      <xdr:colOff>88577</xdr:colOff>
      <xdr:row>1</xdr:row>
      <xdr:rowOff>180975</xdr:rowOff>
    </xdr:from>
    <xdr:to>
      <xdr:col>8</xdr:col>
      <xdr:colOff>28575</xdr:colOff>
      <xdr:row>4</xdr:row>
      <xdr:rowOff>0</xdr:rowOff>
    </xdr:to>
    <xdr:pic>
      <xdr:nvPicPr>
        <xdr:cNvPr id="7" name="Imagen 3">
          <a:extLst>
            <a:ext uri="{FF2B5EF4-FFF2-40B4-BE49-F238E27FC236}">
              <a16:creationId xmlns:a16="http://schemas.microsoft.com/office/drawing/2014/main" xmlns="" id="{D2DE0FAC-A49B-4B69-A3C5-B5D016572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3527" y="371475"/>
          <a:ext cx="1540198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showGridLines="0" zoomScaleNormal="100" zoomScaleSheetLayoutView="90" workbookViewId="0">
      <selection sqref="A1:XFD1048576"/>
    </sheetView>
  </sheetViews>
  <sheetFormatPr baseColWidth="10" defaultRowHeight="15"/>
  <cols>
    <col min="1" max="1" width="1" customWidth="1"/>
    <col min="2" max="2" width="4" customWidth="1"/>
    <col min="3" max="3" width="50.42578125" customWidth="1"/>
    <col min="4" max="9" width="16.85546875" customWidth="1"/>
    <col min="10" max="10" width="1.42578125" customWidth="1"/>
  </cols>
  <sheetData>
    <row r="1" spans="1:11">
      <c r="A1" s="17"/>
      <c r="B1" s="82" t="s">
        <v>109</v>
      </c>
      <c r="C1" s="82"/>
      <c r="D1" s="82"/>
      <c r="E1" s="82"/>
      <c r="F1" s="82"/>
      <c r="G1" s="82"/>
      <c r="H1" s="82"/>
      <c r="I1" s="82"/>
    </row>
    <row r="2" spans="1:11" s="50" customFormat="1" ht="30.75" customHeight="1">
      <c r="A2" s="49"/>
      <c r="B2" s="87" t="s">
        <v>106</v>
      </c>
      <c r="C2" s="87"/>
      <c r="D2" s="87"/>
      <c r="E2" s="87"/>
      <c r="F2" s="87"/>
      <c r="G2" s="87"/>
      <c r="H2" s="87"/>
      <c r="I2" s="87"/>
    </row>
    <row r="3" spans="1:11" s="1" customFormat="1">
      <c r="A3" s="18"/>
      <c r="B3" s="87" t="s">
        <v>8</v>
      </c>
      <c r="C3" s="87"/>
      <c r="D3" s="87"/>
      <c r="E3" s="87"/>
      <c r="F3" s="87"/>
      <c r="G3" s="87"/>
      <c r="H3" s="87"/>
      <c r="I3" s="87"/>
    </row>
    <row r="4" spans="1:11" s="1" customFormat="1">
      <c r="A4" s="18"/>
      <c r="B4" s="87" t="s">
        <v>9</v>
      </c>
      <c r="C4" s="87"/>
      <c r="D4" s="87"/>
      <c r="E4" s="87"/>
      <c r="F4" s="87"/>
      <c r="G4" s="87"/>
      <c r="H4" s="87"/>
      <c r="I4" s="87"/>
    </row>
    <row r="5" spans="1:11" s="1" customFormat="1">
      <c r="A5" s="18"/>
      <c r="B5" s="87" t="s">
        <v>107</v>
      </c>
      <c r="C5" s="87"/>
      <c r="D5" s="87"/>
      <c r="E5" s="87"/>
      <c r="F5" s="87"/>
      <c r="G5" s="87"/>
      <c r="H5" s="87"/>
      <c r="I5" s="87"/>
    </row>
    <row r="6" spans="1:11" s="1" customFormat="1" ht="18" customHeight="1">
      <c r="A6" s="18"/>
      <c r="B6" s="87" t="s">
        <v>103</v>
      </c>
      <c r="C6" s="87"/>
      <c r="D6" s="87"/>
      <c r="E6" s="87"/>
      <c r="F6" s="87"/>
      <c r="G6" s="87"/>
      <c r="H6" s="87"/>
      <c r="I6" s="87"/>
    </row>
    <row r="7" spans="1:11" ht="18.75" customHeight="1">
      <c r="A7" s="17"/>
      <c r="B7" s="91" t="s">
        <v>2</v>
      </c>
      <c r="C7" s="92"/>
      <c r="D7" s="97" t="s">
        <v>10</v>
      </c>
      <c r="E7" s="98"/>
      <c r="F7" s="98"/>
      <c r="G7" s="98"/>
      <c r="H7" s="99"/>
      <c r="I7" s="88" t="s">
        <v>11</v>
      </c>
    </row>
    <row r="8" spans="1:11" ht="15" customHeight="1">
      <c r="A8" s="17"/>
      <c r="B8" s="93"/>
      <c r="C8" s="94"/>
      <c r="D8" s="100" t="s">
        <v>3</v>
      </c>
      <c r="E8" s="52" t="s">
        <v>4</v>
      </c>
      <c r="F8" s="100" t="s">
        <v>6</v>
      </c>
      <c r="G8" s="100" t="s">
        <v>0</v>
      </c>
      <c r="H8" s="100" t="s">
        <v>1</v>
      </c>
      <c r="I8" s="89"/>
    </row>
    <row r="9" spans="1:11" ht="13.5" customHeight="1">
      <c r="A9" s="17"/>
      <c r="B9" s="95"/>
      <c r="C9" s="96"/>
      <c r="D9" s="101"/>
      <c r="E9" s="53" t="s">
        <v>5</v>
      </c>
      <c r="F9" s="101"/>
      <c r="G9" s="101"/>
      <c r="H9" s="101"/>
      <c r="I9" s="90"/>
    </row>
    <row r="10" spans="1:11">
      <c r="A10" s="7"/>
      <c r="B10" s="83" t="s">
        <v>86</v>
      </c>
      <c r="C10" s="84"/>
      <c r="D10" s="26">
        <f t="shared" ref="D10:I10" si="0">D12+D20+D30+D41+D52+D63+D67+D77+D81</f>
        <v>278489397</v>
      </c>
      <c r="E10" s="26">
        <f t="shared" si="0"/>
        <v>0</v>
      </c>
      <c r="F10" s="26">
        <f t="shared" si="0"/>
        <v>278489397</v>
      </c>
      <c r="G10" s="26">
        <f t="shared" si="0"/>
        <v>125579454</v>
      </c>
      <c r="H10" s="26">
        <f t="shared" si="0"/>
        <v>105980811</v>
      </c>
      <c r="I10" s="27">
        <f t="shared" si="0"/>
        <v>152909943</v>
      </c>
    </row>
    <row r="11" spans="1:11" ht="6.75" customHeight="1">
      <c r="A11" s="7"/>
      <c r="B11" s="28"/>
      <c r="C11" s="29"/>
      <c r="D11" s="26"/>
      <c r="E11" s="26"/>
      <c r="F11" s="26"/>
      <c r="G11" s="26"/>
      <c r="H11" s="26"/>
      <c r="I11" s="27"/>
    </row>
    <row r="12" spans="1:11">
      <c r="A12" s="7"/>
      <c r="B12" s="83" t="s">
        <v>16</v>
      </c>
      <c r="C12" s="84"/>
      <c r="D12" s="26">
        <f t="shared" ref="D12:I12" si="1">SUM(D13:D19)</f>
        <v>97771136</v>
      </c>
      <c r="E12" s="26">
        <f t="shared" ref="E12:H12" si="2">SUM(E13:E19)</f>
        <v>3267000</v>
      </c>
      <c r="F12" s="26">
        <f t="shared" si="2"/>
        <v>101038136</v>
      </c>
      <c r="G12" s="26">
        <f t="shared" si="2"/>
        <v>88691121</v>
      </c>
      <c r="H12" s="26">
        <f t="shared" si="2"/>
        <v>74622982</v>
      </c>
      <c r="I12" s="27">
        <f t="shared" si="1"/>
        <v>12347015</v>
      </c>
      <c r="K12" s="6"/>
    </row>
    <row r="13" spans="1:11" ht="14.25" customHeight="1">
      <c r="A13" s="7"/>
      <c r="B13" s="30"/>
      <c r="C13" s="31" t="s">
        <v>17</v>
      </c>
      <c r="D13" s="75">
        <v>29561501</v>
      </c>
      <c r="E13" s="76">
        <v>1086000</v>
      </c>
      <c r="F13" s="33">
        <f>D13+E13</f>
        <v>30647501</v>
      </c>
      <c r="G13" s="76">
        <v>32823933</v>
      </c>
      <c r="H13" s="76">
        <v>32823933</v>
      </c>
      <c r="I13" s="34">
        <f>F13-G13</f>
        <v>-2176432</v>
      </c>
    </row>
    <row r="14" spans="1:11" ht="14.25" customHeight="1">
      <c r="A14" s="7"/>
      <c r="B14" s="30"/>
      <c r="C14" s="31" t="s">
        <v>63</v>
      </c>
      <c r="D14" s="75">
        <v>967426</v>
      </c>
      <c r="E14" s="76">
        <v>0</v>
      </c>
      <c r="F14" s="33">
        <f t="shared" ref="F14:F19" si="3">D14+E14</f>
        <v>967426</v>
      </c>
      <c r="G14" s="76">
        <v>395946</v>
      </c>
      <c r="H14" s="76">
        <v>395946</v>
      </c>
      <c r="I14" s="34">
        <f t="shared" ref="I14:I19" si="4">F14-G14</f>
        <v>571480</v>
      </c>
    </row>
    <row r="15" spans="1:11" ht="14.25" customHeight="1">
      <c r="A15" s="7"/>
      <c r="B15" s="30"/>
      <c r="C15" s="31" t="s">
        <v>64</v>
      </c>
      <c r="D15" s="75">
        <v>19320025</v>
      </c>
      <c r="E15" s="76">
        <v>149000</v>
      </c>
      <c r="F15" s="33">
        <f t="shared" si="3"/>
        <v>19469025</v>
      </c>
      <c r="G15" s="76">
        <v>12944649</v>
      </c>
      <c r="H15" s="76">
        <v>12944649</v>
      </c>
      <c r="I15" s="34">
        <f t="shared" si="4"/>
        <v>6524376</v>
      </c>
    </row>
    <row r="16" spans="1:11" ht="14.25" customHeight="1">
      <c r="A16" s="7"/>
      <c r="B16" s="30"/>
      <c r="C16" s="31" t="s">
        <v>65</v>
      </c>
      <c r="D16" s="75">
        <v>15506309</v>
      </c>
      <c r="E16" s="76">
        <v>0</v>
      </c>
      <c r="F16" s="33">
        <f t="shared" si="3"/>
        <v>15506309</v>
      </c>
      <c r="G16" s="76">
        <v>13838500</v>
      </c>
      <c r="H16" s="76">
        <v>298999</v>
      </c>
      <c r="I16" s="34">
        <f t="shared" si="4"/>
        <v>1667809</v>
      </c>
    </row>
    <row r="17" spans="1:9" ht="14.25" customHeight="1">
      <c r="A17" s="7"/>
      <c r="B17" s="30"/>
      <c r="C17" s="31" t="s">
        <v>66</v>
      </c>
      <c r="D17" s="75">
        <v>24628783</v>
      </c>
      <c r="E17" s="76">
        <v>1057000</v>
      </c>
      <c r="F17" s="33">
        <f t="shared" si="3"/>
        <v>25685783</v>
      </c>
      <c r="G17" s="76">
        <v>20698495</v>
      </c>
      <c r="H17" s="76">
        <v>20169858</v>
      </c>
      <c r="I17" s="34">
        <f t="shared" si="4"/>
        <v>4987288</v>
      </c>
    </row>
    <row r="18" spans="1:9" ht="14.25" customHeight="1">
      <c r="A18" s="7"/>
      <c r="B18" s="30"/>
      <c r="C18" s="31" t="s">
        <v>18</v>
      </c>
      <c r="D18" s="75">
        <v>162031</v>
      </c>
      <c r="E18" s="76">
        <v>0</v>
      </c>
      <c r="F18" s="33">
        <f t="shared" si="3"/>
        <v>162031</v>
      </c>
      <c r="G18" s="76">
        <v>0</v>
      </c>
      <c r="H18" s="76">
        <v>0</v>
      </c>
      <c r="I18" s="34">
        <f t="shared" si="4"/>
        <v>162031</v>
      </c>
    </row>
    <row r="19" spans="1:9" ht="14.25" customHeight="1">
      <c r="A19" s="7"/>
      <c r="B19" s="30"/>
      <c r="C19" s="31" t="s">
        <v>67</v>
      </c>
      <c r="D19" s="75">
        <v>7625061</v>
      </c>
      <c r="E19" s="76">
        <v>975000</v>
      </c>
      <c r="F19" s="33">
        <f t="shared" si="3"/>
        <v>8600061</v>
      </c>
      <c r="G19" s="76">
        <v>7989598</v>
      </c>
      <c r="H19" s="76">
        <v>7989597</v>
      </c>
      <c r="I19" s="34">
        <f t="shared" si="4"/>
        <v>610463</v>
      </c>
    </row>
    <row r="20" spans="1:9">
      <c r="A20" s="7"/>
      <c r="B20" s="83" t="s">
        <v>19</v>
      </c>
      <c r="C20" s="84"/>
      <c r="D20" s="35">
        <f t="shared" ref="D20:I20" si="5">SUM(D21:D29)</f>
        <v>16249055</v>
      </c>
      <c r="E20" s="35">
        <f t="shared" si="5"/>
        <v>2990000</v>
      </c>
      <c r="F20" s="35">
        <f t="shared" si="5"/>
        <v>19239055</v>
      </c>
      <c r="G20" s="35">
        <f t="shared" si="5"/>
        <v>13681061</v>
      </c>
      <c r="H20" s="35">
        <f t="shared" si="5"/>
        <v>11751528</v>
      </c>
      <c r="I20" s="36">
        <f t="shared" si="5"/>
        <v>5557994</v>
      </c>
    </row>
    <row r="21" spans="1:9" ht="25.5" customHeight="1">
      <c r="A21" s="7"/>
      <c r="B21" s="30"/>
      <c r="C21" s="31" t="s">
        <v>102</v>
      </c>
      <c r="D21" s="75">
        <v>1561561</v>
      </c>
      <c r="E21" s="76">
        <v>0</v>
      </c>
      <c r="F21" s="33">
        <f>D21+E21</f>
        <v>1561561</v>
      </c>
      <c r="G21" s="76">
        <v>615475</v>
      </c>
      <c r="H21" s="77">
        <v>550323</v>
      </c>
      <c r="I21" s="34">
        <f t="shared" ref="I21:I29" si="6">F21-G21</f>
        <v>946086</v>
      </c>
    </row>
    <row r="22" spans="1:9" ht="14.25" customHeight="1">
      <c r="A22" s="7"/>
      <c r="B22" s="30"/>
      <c r="C22" s="31" t="s">
        <v>20</v>
      </c>
      <c r="D22" s="75">
        <v>458508</v>
      </c>
      <c r="E22" s="76">
        <v>0</v>
      </c>
      <c r="F22" s="33">
        <f t="shared" ref="F22:F29" si="7">D22+E22</f>
        <v>458508</v>
      </c>
      <c r="G22" s="76">
        <v>248796</v>
      </c>
      <c r="H22" s="77">
        <v>248796</v>
      </c>
      <c r="I22" s="34">
        <f t="shared" si="6"/>
        <v>209712</v>
      </c>
    </row>
    <row r="23" spans="1:9" ht="25.5">
      <c r="A23" s="7"/>
      <c r="B23" s="30"/>
      <c r="C23" s="31" t="s">
        <v>21</v>
      </c>
      <c r="D23" s="75">
        <v>0</v>
      </c>
      <c r="E23" s="76">
        <v>0</v>
      </c>
      <c r="F23" s="33">
        <f t="shared" si="7"/>
        <v>0</v>
      </c>
      <c r="G23" s="76">
        <v>0</v>
      </c>
      <c r="H23" s="77">
        <v>0</v>
      </c>
      <c r="I23" s="34">
        <f t="shared" si="6"/>
        <v>0</v>
      </c>
    </row>
    <row r="24" spans="1:9" ht="14.25" customHeight="1">
      <c r="A24" s="7"/>
      <c r="B24" s="30"/>
      <c r="C24" s="31" t="s">
        <v>22</v>
      </c>
      <c r="D24" s="75">
        <v>2873779</v>
      </c>
      <c r="E24" s="76">
        <v>-10000</v>
      </c>
      <c r="F24" s="33">
        <f t="shared" si="7"/>
        <v>2863779</v>
      </c>
      <c r="G24" s="76">
        <v>556191</v>
      </c>
      <c r="H24" s="77">
        <v>478547</v>
      </c>
      <c r="I24" s="34">
        <f t="shared" si="6"/>
        <v>2307588</v>
      </c>
    </row>
    <row r="25" spans="1:9" ht="14.25" customHeight="1">
      <c r="A25" s="7"/>
      <c r="B25" s="30"/>
      <c r="C25" s="31" t="s">
        <v>23</v>
      </c>
      <c r="D25" s="75">
        <v>7259165</v>
      </c>
      <c r="E25" s="76">
        <v>3000000</v>
      </c>
      <c r="F25" s="33">
        <f t="shared" si="7"/>
        <v>10259165</v>
      </c>
      <c r="G25" s="76">
        <v>9528464</v>
      </c>
      <c r="H25" s="77">
        <v>7825078</v>
      </c>
      <c r="I25" s="34">
        <f t="shared" si="6"/>
        <v>730701</v>
      </c>
    </row>
    <row r="26" spans="1:9" ht="14.25" customHeight="1">
      <c r="A26" s="7"/>
      <c r="B26" s="30"/>
      <c r="C26" s="31" t="s">
        <v>24</v>
      </c>
      <c r="D26" s="75">
        <v>3432875</v>
      </c>
      <c r="E26" s="76">
        <v>0</v>
      </c>
      <c r="F26" s="33">
        <f t="shared" si="7"/>
        <v>3432875</v>
      </c>
      <c r="G26" s="76">
        <v>2457170</v>
      </c>
      <c r="H26" s="77">
        <v>2394131</v>
      </c>
      <c r="I26" s="34">
        <f t="shared" si="6"/>
        <v>975705</v>
      </c>
    </row>
    <row r="27" spans="1:9" ht="28.5" customHeight="1">
      <c r="A27" s="7"/>
      <c r="B27" s="30"/>
      <c r="C27" s="31" t="s">
        <v>69</v>
      </c>
      <c r="D27" s="75">
        <v>0</v>
      </c>
      <c r="E27" s="76">
        <v>0</v>
      </c>
      <c r="F27" s="33">
        <f t="shared" si="7"/>
        <v>0</v>
      </c>
      <c r="G27" s="76">
        <v>0</v>
      </c>
      <c r="H27" s="77">
        <v>0</v>
      </c>
      <c r="I27" s="34">
        <f t="shared" si="6"/>
        <v>0</v>
      </c>
    </row>
    <row r="28" spans="1:9" ht="14.25" customHeight="1">
      <c r="A28" s="7"/>
      <c r="B28" s="30"/>
      <c r="C28" s="31" t="s">
        <v>25</v>
      </c>
      <c r="D28" s="75">
        <v>0</v>
      </c>
      <c r="E28" s="76">
        <v>0</v>
      </c>
      <c r="F28" s="33">
        <f t="shared" si="7"/>
        <v>0</v>
      </c>
      <c r="G28" s="76">
        <v>0</v>
      </c>
      <c r="H28" s="77">
        <v>0</v>
      </c>
      <c r="I28" s="34">
        <f t="shared" si="6"/>
        <v>0</v>
      </c>
    </row>
    <row r="29" spans="1:9" ht="14.25" customHeight="1">
      <c r="A29" s="7"/>
      <c r="B29" s="30"/>
      <c r="C29" s="31" t="s">
        <v>26</v>
      </c>
      <c r="D29" s="75">
        <v>663167</v>
      </c>
      <c r="E29" s="76">
        <v>0</v>
      </c>
      <c r="F29" s="33">
        <f t="shared" si="7"/>
        <v>663167</v>
      </c>
      <c r="G29" s="76">
        <v>274965</v>
      </c>
      <c r="H29" s="77">
        <v>254653</v>
      </c>
      <c r="I29" s="34">
        <f t="shared" si="6"/>
        <v>388202</v>
      </c>
    </row>
    <row r="30" spans="1:9">
      <c r="A30" s="7"/>
      <c r="B30" s="83" t="s">
        <v>27</v>
      </c>
      <c r="C30" s="84"/>
      <c r="D30" s="26">
        <f t="shared" ref="D30:I30" si="8">SUM(D31:D39)</f>
        <v>47747230</v>
      </c>
      <c r="E30" s="26">
        <f t="shared" si="8"/>
        <v>2146000</v>
      </c>
      <c r="F30" s="26">
        <f t="shared" si="8"/>
        <v>49893230</v>
      </c>
      <c r="G30" s="26">
        <f t="shared" si="8"/>
        <v>23031176</v>
      </c>
      <c r="H30" s="26">
        <f t="shared" si="8"/>
        <v>19484705</v>
      </c>
      <c r="I30" s="27">
        <f t="shared" si="8"/>
        <v>26862054</v>
      </c>
    </row>
    <row r="31" spans="1:9" ht="14.25" customHeight="1">
      <c r="A31" s="7"/>
      <c r="B31" s="30"/>
      <c r="C31" s="31" t="s">
        <v>28</v>
      </c>
      <c r="D31" s="75">
        <v>14190590</v>
      </c>
      <c r="E31" s="76">
        <v>1760000</v>
      </c>
      <c r="F31" s="33">
        <f>D31+E31</f>
        <v>15950590</v>
      </c>
      <c r="G31" s="76">
        <v>8531188</v>
      </c>
      <c r="H31" s="77">
        <v>7369772</v>
      </c>
      <c r="I31" s="34">
        <f t="shared" ref="I31:I39" si="9">F31-G31</f>
        <v>7419402</v>
      </c>
    </row>
    <row r="32" spans="1:9" ht="14.25" customHeight="1">
      <c r="A32" s="7"/>
      <c r="B32" s="30"/>
      <c r="C32" s="31" t="s">
        <v>29</v>
      </c>
      <c r="D32" s="75">
        <v>2645897</v>
      </c>
      <c r="E32" s="76">
        <v>86000</v>
      </c>
      <c r="F32" s="33">
        <f t="shared" ref="F32:F39" si="10">D32+E32</f>
        <v>2731897</v>
      </c>
      <c r="G32" s="76">
        <v>2448967</v>
      </c>
      <c r="H32" s="77">
        <v>2277320</v>
      </c>
      <c r="I32" s="34">
        <f t="shared" si="9"/>
        <v>282930</v>
      </c>
    </row>
    <row r="33" spans="1:9" ht="25.5">
      <c r="A33" s="7"/>
      <c r="B33" s="30"/>
      <c r="C33" s="31" t="s">
        <v>30</v>
      </c>
      <c r="D33" s="75">
        <v>2078998</v>
      </c>
      <c r="E33" s="76">
        <v>403000</v>
      </c>
      <c r="F33" s="33">
        <f t="shared" si="10"/>
        <v>2481998</v>
      </c>
      <c r="G33" s="76">
        <v>2376222</v>
      </c>
      <c r="H33" s="77">
        <v>2174100</v>
      </c>
      <c r="I33" s="34">
        <f t="shared" si="9"/>
        <v>105776</v>
      </c>
    </row>
    <row r="34" spans="1:9" ht="14.25" customHeight="1">
      <c r="A34" s="7"/>
      <c r="B34" s="30"/>
      <c r="C34" s="31" t="s">
        <v>70</v>
      </c>
      <c r="D34" s="75">
        <v>2761683</v>
      </c>
      <c r="E34" s="76">
        <v>61000</v>
      </c>
      <c r="F34" s="33">
        <f t="shared" si="10"/>
        <v>2822683</v>
      </c>
      <c r="G34" s="76">
        <v>720476</v>
      </c>
      <c r="H34" s="77">
        <v>720475</v>
      </c>
      <c r="I34" s="34">
        <f t="shared" si="9"/>
        <v>2102207</v>
      </c>
    </row>
    <row r="35" spans="1:9" ht="26.25" customHeight="1">
      <c r="A35" s="7"/>
      <c r="B35" s="60"/>
      <c r="C35" s="61" t="s">
        <v>96</v>
      </c>
      <c r="D35" s="75">
        <v>11271011</v>
      </c>
      <c r="E35" s="76">
        <v>-61000</v>
      </c>
      <c r="F35" s="63">
        <f t="shared" si="10"/>
        <v>11210011</v>
      </c>
      <c r="G35" s="76">
        <v>3909117</v>
      </c>
      <c r="H35" s="77">
        <v>3223674</v>
      </c>
      <c r="I35" s="64">
        <f t="shared" si="9"/>
        <v>7300894</v>
      </c>
    </row>
    <row r="36" spans="1:9" ht="14.25" customHeight="1">
      <c r="A36" s="7"/>
      <c r="B36" s="30"/>
      <c r="C36" s="31" t="s">
        <v>87</v>
      </c>
      <c r="D36" s="75">
        <v>1120344</v>
      </c>
      <c r="E36" s="76">
        <v>-405000</v>
      </c>
      <c r="F36" s="33">
        <f t="shared" si="10"/>
        <v>715344</v>
      </c>
      <c r="G36" s="76">
        <v>204178</v>
      </c>
      <c r="H36" s="77">
        <v>187684</v>
      </c>
      <c r="I36" s="34">
        <f t="shared" si="9"/>
        <v>511166</v>
      </c>
    </row>
    <row r="37" spans="1:9" ht="14.25" customHeight="1">
      <c r="A37" s="7"/>
      <c r="B37" s="30"/>
      <c r="C37" s="31" t="s">
        <v>88</v>
      </c>
      <c r="D37" s="75">
        <v>1105592</v>
      </c>
      <c r="E37" s="76">
        <v>0</v>
      </c>
      <c r="F37" s="33">
        <f t="shared" si="10"/>
        <v>1105592</v>
      </c>
      <c r="G37" s="76">
        <v>158305</v>
      </c>
      <c r="H37" s="77">
        <v>158305</v>
      </c>
      <c r="I37" s="34">
        <f t="shared" si="9"/>
        <v>947287</v>
      </c>
    </row>
    <row r="38" spans="1:9" ht="14.25" customHeight="1">
      <c r="A38" s="7"/>
      <c r="B38" s="30"/>
      <c r="C38" s="31" t="s">
        <v>72</v>
      </c>
      <c r="D38" s="75">
        <v>695418</v>
      </c>
      <c r="E38" s="76">
        <v>0</v>
      </c>
      <c r="F38" s="33">
        <f t="shared" si="10"/>
        <v>695418</v>
      </c>
      <c r="G38" s="76">
        <v>17133</v>
      </c>
      <c r="H38" s="77">
        <v>17133</v>
      </c>
      <c r="I38" s="34">
        <f t="shared" si="9"/>
        <v>678285</v>
      </c>
    </row>
    <row r="39" spans="1:9" ht="14.25" customHeight="1">
      <c r="A39" s="7"/>
      <c r="B39" s="30"/>
      <c r="C39" s="31" t="s">
        <v>71</v>
      </c>
      <c r="D39" s="75">
        <v>11877697</v>
      </c>
      <c r="E39" s="76">
        <v>302000</v>
      </c>
      <c r="F39" s="33">
        <f t="shared" si="10"/>
        <v>12179697</v>
      </c>
      <c r="G39" s="76">
        <v>4665590</v>
      </c>
      <c r="H39" s="77">
        <v>3356242</v>
      </c>
      <c r="I39" s="34">
        <f t="shared" si="9"/>
        <v>7514107</v>
      </c>
    </row>
    <row r="40" spans="1:9" ht="6.75" customHeight="1">
      <c r="A40" s="7"/>
      <c r="B40" s="30"/>
      <c r="C40" s="31"/>
      <c r="D40" s="33"/>
      <c r="E40" s="33"/>
      <c r="F40" s="33"/>
      <c r="G40" s="33"/>
      <c r="H40" s="33"/>
      <c r="I40" s="34"/>
    </row>
    <row r="41" spans="1:9">
      <c r="A41" s="7"/>
      <c r="B41" s="83" t="s">
        <v>31</v>
      </c>
      <c r="C41" s="84"/>
      <c r="D41" s="26">
        <f>SUM(D42:D50)</f>
        <v>71876</v>
      </c>
      <c r="E41" s="26">
        <f t="shared" ref="E41:H41" si="11">SUM(E42:E50)</f>
        <v>0</v>
      </c>
      <c r="F41" s="26">
        <f t="shared" si="11"/>
        <v>71876</v>
      </c>
      <c r="G41" s="26">
        <f t="shared" si="11"/>
        <v>0</v>
      </c>
      <c r="H41" s="26">
        <f t="shared" si="11"/>
        <v>0</v>
      </c>
      <c r="I41" s="27">
        <f t="shared" ref="I41" si="12">SUM(I42:I50)</f>
        <v>71876</v>
      </c>
    </row>
    <row r="42" spans="1:9" ht="14.25" customHeight="1">
      <c r="A42" s="7"/>
      <c r="B42" s="30"/>
      <c r="C42" s="31" t="s">
        <v>32</v>
      </c>
      <c r="D42" s="32">
        <v>0</v>
      </c>
      <c r="E42" s="32">
        <v>0</v>
      </c>
      <c r="F42" s="33">
        <f t="shared" ref="F42:F50" si="13">D42+E42</f>
        <v>0</v>
      </c>
      <c r="G42" s="32">
        <v>0</v>
      </c>
      <c r="H42" s="32">
        <v>0</v>
      </c>
      <c r="I42" s="34">
        <f t="shared" ref="I42:I50" si="14">F42-G42</f>
        <v>0</v>
      </c>
    </row>
    <row r="43" spans="1:9" ht="14.25" customHeight="1">
      <c r="A43" s="7"/>
      <c r="B43" s="30"/>
      <c r="C43" s="31" t="s">
        <v>74</v>
      </c>
      <c r="D43" s="32">
        <v>0</v>
      </c>
      <c r="E43" s="32">
        <v>0</v>
      </c>
      <c r="F43" s="33">
        <f t="shared" si="13"/>
        <v>0</v>
      </c>
      <c r="G43" s="32">
        <v>0</v>
      </c>
      <c r="H43" s="32">
        <v>0</v>
      </c>
      <c r="I43" s="34">
        <f t="shared" si="14"/>
        <v>0</v>
      </c>
    </row>
    <row r="44" spans="1:9" ht="14.25" customHeight="1">
      <c r="A44" s="7"/>
      <c r="B44" s="30"/>
      <c r="C44" s="31" t="s">
        <v>89</v>
      </c>
      <c r="D44" s="32">
        <v>0</v>
      </c>
      <c r="E44" s="32">
        <v>0</v>
      </c>
      <c r="F44" s="33">
        <f t="shared" si="13"/>
        <v>0</v>
      </c>
      <c r="G44" s="32">
        <v>0</v>
      </c>
      <c r="H44" s="32">
        <v>0</v>
      </c>
      <c r="I44" s="34">
        <f t="shared" si="14"/>
        <v>0</v>
      </c>
    </row>
    <row r="45" spans="1:9" ht="14.25" customHeight="1">
      <c r="A45" s="7"/>
      <c r="B45" s="30"/>
      <c r="C45" s="31" t="s">
        <v>33</v>
      </c>
      <c r="D45" s="32">
        <v>0</v>
      </c>
      <c r="E45" s="32">
        <v>0</v>
      </c>
      <c r="F45" s="33">
        <f t="shared" si="13"/>
        <v>0</v>
      </c>
      <c r="G45" s="32">
        <v>0</v>
      </c>
      <c r="H45" s="32">
        <v>0</v>
      </c>
      <c r="I45" s="34">
        <f t="shared" si="14"/>
        <v>0</v>
      </c>
    </row>
    <row r="46" spans="1:9" ht="14.25" customHeight="1">
      <c r="A46" s="7"/>
      <c r="B46" s="30"/>
      <c r="C46" s="31" t="s">
        <v>7</v>
      </c>
      <c r="D46" s="32">
        <v>0</v>
      </c>
      <c r="E46" s="32">
        <v>0</v>
      </c>
      <c r="F46" s="33">
        <f t="shared" si="13"/>
        <v>0</v>
      </c>
      <c r="G46" s="32">
        <v>0</v>
      </c>
      <c r="H46" s="32">
        <v>0</v>
      </c>
      <c r="I46" s="34">
        <f t="shared" si="14"/>
        <v>0</v>
      </c>
    </row>
    <row r="47" spans="1:9" ht="24" customHeight="1">
      <c r="A47" s="7"/>
      <c r="B47" s="30"/>
      <c r="C47" s="31" t="s">
        <v>34</v>
      </c>
      <c r="D47" s="32">
        <v>0</v>
      </c>
      <c r="E47" s="32">
        <v>0</v>
      </c>
      <c r="F47" s="33">
        <f t="shared" si="13"/>
        <v>0</v>
      </c>
      <c r="G47" s="32">
        <v>0</v>
      </c>
      <c r="H47" s="32">
        <v>0</v>
      </c>
      <c r="I47" s="34">
        <f t="shared" si="14"/>
        <v>0</v>
      </c>
    </row>
    <row r="48" spans="1:9" ht="14.25" customHeight="1">
      <c r="A48" s="7"/>
      <c r="B48" s="30"/>
      <c r="C48" s="31" t="s">
        <v>75</v>
      </c>
      <c r="D48" s="32">
        <v>0</v>
      </c>
      <c r="E48" s="32">
        <v>0</v>
      </c>
      <c r="F48" s="33">
        <f t="shared" si="13"/>
        <v>0</v>
      </c>
      <c r="G48" s="32">
        <v>0</v>
      </c>
      <c r="H48" s="32">
        <v>0</v>
      </c>
      <c r="I48" s="34">
        <f t="shared" si="14"/>
        <v>0</v>
      </c>
    </row>
    <row r="49" spans="1:9" ht="14.25" customHeight="1">
      <c r="A49" s="7"/>
      <c r="B49" s="30"/>
      <c r="C49" s="31" t="s">
        <v>35</v>
      </c>
      <c r="D49" s="32">
        <v>71876</v>
      </c>
      <c r="E49" s="32">
        <v>0</v>
      </c>
      <c r="F49" s="33">
        <f t="shared" si="13"/>
        <v>71876</v>
      </c>
      <c r="G49" s="32">
        <v>0</v>
      </c>
      <c r="H49" s="32">
        <v>0</v>
      </c>
      <c r="I49" s="34">
        <f t="shared" si="14"/>
        <v>71876</v>
      </c>
    </row>
    <row r="50" spans="1:9" ht="14.25" customHeight="1">
      <c r="A50" s="7"/>
      <c r="B50" s="30"/>
      <c r="C50" s="31" t="s">
        <v>36</v>
      </c>
      <c r="D50" s="32">
        <v>0</v>
      </c>
      <c r="E50" s="32">
        <v>0</v>
      </c>
      <c r="F50" s="33">
        <f t="shared" si="13"/>
        <v>0</v>
      </c>
      <c r="G50" s="32">
        <v>0</v>
      </c>
      <c r="H50" s="32">
        <v>0</v>
      </c>
      <c r="I50" s="34">
        <f t="shared" si="14"/>
        <v>0</v>
      </c>
    </row>
    <row r="51" spans="1:9" ht="6.75" customHeight="1">
      <c r="A51" s="7"/>
      <c r="B51" s="30"/>
      <c r="C51" s="31"/>
      <c r="D51" s="33"/>
      <c r="E51" s="33"/>
      <c r="F51" s="33"/>
      <c r="G51" s="33"/>
      <c r="H51" s="33"/>
      <c r="I51" s="34"/>
    </row>
    <row r="52" spans="1:9">
      <c r="A52" s="7"/>
      <c r="B52" s="83" t="s">
        <v>37</v>
      </c>
      <c r="C52" s="84"/>
      <c r="D52" s="26">
        <f t="shared" ref="D52:I52" si="15">SUM(D53:D61)</f>
        <v>4193162</v>
      </c>
      <c r="E52" s="26">
        <f t="shared" ref="E52:H52" si="16">SUM(E53:E61)</f>
        <v>0</v>
      </c>
      <c r="F52" s="26">
        <f t="shared" si="16"/>
        <v>4193162</v>
      </c>
      <c r="G52" s="26">
        <f t="shared" si="16"/>
        <v>176096</v>
      </c>
      <c r="H52" s="26">
        <f t="shared" si="16"/>
        <v>121596</v>
      </c>
      <c r="I52" s="27">
        <f t="shared" si="15"/>
        <v>4017066</v>
      </c>
    </row>
    <row r="53" spans="1:9" ht="14.25" customHeight="1">
      <c r="A53" s="7"/>
      <c r="B53" s="30"/>
      <c r="C53" s="31" t="s">
        <v>76</v>
      </c>
      <c r="D53" s="75">
        <v>557377</v>
      </c>
      <c r="E53" s="76">
        <v>0</v>
      </c>
      <c r="F53" s="33">
        <f>D53+E53</f>
        <v>557377</v>
      </c>
      <c r="G53" s="76">
        <v>27720</v>
      </c>
      <c r="H53" s="77">
        <v>27720</v>
      </c>
      <c r="I53" s="34">
        <f t="shared" ref="I53:I61" si="17">F53-G53</f>
        <v>529657</v>
      </c>
    </row>
    <row r="54" spans="1:9" ht="14.25" customHeight="1">
      <c r="A54" s="7"/>
      <c r="B54" s="30"/>
      <c r="C54" s="31" t="s">
        <v>38</v>
      </c>
      <c r="D54" s="75">
        <v>19624</v>
      </c>
      <c r="E54" s="76">
        <v>0</v>
      </c>
      <c r="F54" s="33">
        <f t="shared" ref="F54:F61" si="18">D54+E54</f>
        <v>19624</v>
      </c>
      <c r="G54" s="76">
        <v>0</v>
      </c>
      <c r="H54" s="77">
        <v>0</v>
      </c>
      <c r="I54" s="34">
        <f t="shared" si="17"/>
        <v>19624</v>
      </c>
    </row>
    <row r="55" spans="1:9" ht="14.25" customHeight="1">
      <c r="A55" s="7"/>
      <c r="B55" s="30"/>
      <c r="C55" s="31" t="s">
        <v>90</v>
      </c>
      <c r="D55" s="75">
        <v>174714</v>
      </c>
      <c r="E55" s="76">
        <v>0</v>
      </c>
      <c r="F55" s="33">
        <f t="shared" si="18"/>
        <v>174714</v>
      </c>
      <c r="G55" s="76">
        <v>21650</v>
      </c>
      <c r="H55" s="77">
        <v>21650</v>
      </c>
      <c r="I55" s="34">
        <f t="shared" si="17"/>
        <v>153064</v>
      </c>
    </row>
    <row r="56" spans="1:9" ht="14.25" customHeight="1">
      <c r="A56" s="7"/>
      <c r="B56" s="30"/>
      <c r="C56" s="31" t="s">
        <v>39</v>
      </c>
      <c r="D56" s="75">
        <v>298277</v>
      </c>
      <c r="E56" s="76">
        <v>0</v>
      </c>
      <c r="F56" s="33">
        <f t="shared" si="18"/>
        <v>298277</v>
      </c>
      <c r="G56" s="76">
        <v>0</v>
      </c>
      <c r="H56" s="77">
        <v>0</v>
      </c>
      <c r="I56" s="34">
        <f t="shared" si="17"/>
        <v>298277</v>
      </c>
    </row>
    <row r="57" spans="1:9" ht="14.25" customHeight="1">
      <c r="A57" s="7"/>
      <c r="B57" s="30"/>
      <c r="C57" s="31" t="s">
        <v>40</v>
      </c>
      <c r="D57" s="75">
        <v>0</v>
      </c>
      <c r="E57" s="76">
        <v>0</v>
      </c>
      <c r="F57" s="33">
        <f t="shared" si="18"/>
        <v>0</v>
      </c>
      <c r="G57" s="76">
        <v>0</v>
      </c>
      <c r="H57" s="77">
        <v>0</v>
      </c>
      <c r="I57" s="34">
        <f t="shared" si="17"/>
        <v>0</v>
      </c>
    </row>
    <row r="58" spans="1:9" ht="14.25" customHeight="1">
      <c r="A58" s="7"/>
      <c r="B58" s="30"/>
      <c r="C58" s="31" t="s">
        <v>41</v>
      </c>
      <c r="D58" s="75">
        <v>2587013</v>
      </c>
      <c r="E58" s="76">
        <v>0</v>
      </c>
      <c r="F58" s="33">
        <f t="shared" si="18"/>
        <v>2587013</v>
      </c>
      <c r="G58" s="76">
        <v>125045</v>
      </c>
      <c r="H58" s="77">
        <v>70545</v>
      </c>
      <c r="I58" s="34">
        <f t="shared" si="17"/>
        <v>2461968</v>
      </c>
    </row>
    <row r="59" spans="1:9" ht="14.25" customHeight="1">
      <c r="A59" s="7"/>
      <c r="B59" s="30"/>
      <c r="C59" s="31" t="s">
        <v>42</v>
      </c>
      <c r="D59" s="75">
        <v>0</v>
      </c>
      <c r="E59" s="76">
        <v>0</v>
      </c>
      <c r="F59" s="33">
        <f t="shared" si="18"/>
        <v>0</v>
      </c>
      <c r="G59" s="76">
        <v>0</v>
      </c>
      <c r="H59" s="77">
        <v>0</v>
      </c>
      <c r="I59" s="34">
        <f t="shared" si="17"/>
        <v>0</v>
      </c>
    </row>
    <row r="60" spans="1:9" ht="14.25" customHeight="1">
      <c r="A60" s="7"/>
      <c r="B60" s="30"/>
      <c r="C60" s="31" t="s">
        <v>77</v>
      </c>
      <c r="D60" s="75">
        <v>504976</v>
      </c>
      <c r="E60" s="76">
        <v>0</v>
      </c>
      <c r="F60" s="33">
        <f t="shared" si="18"/>
        <v>504976</v>
      </c>
      <c r="G60" s="76">
        <v>0</v>
      </c>
      <c r="H60" s="77">
        <v>0</v>
      </c>
      <c r="I60" s="34">
        <f t="shared" si="17"/>
        <v>504976</v>
      </c>
    </row>
    <row r="61" spans="1:9" ht="14.25" customHeight="1">
      <c r="A61" s="7"/>
      <c r="B61" s="30"/>
      <c r="C61" s="31" t="s">
        <v>12</v>
      </c>
      <c r="D61" s="75">
        <v>51181</v>
      </c>
      <c r="E61" s="76">
        <v>0</v>
      </c>
      <c r="F61" s="33">
        <f t="shared" si="18"/>
        <v>51181</v>
      </c>
      <c r="G61" s="76">
        <v>1681</v>
      </c>
      <c r="H61" s="77">
        <v>1681</v>
      </c>
      <c r="I61" s="34">
        <f t="shared" si="17"/>
        <v>49500</v>
      </c>
    </row>
    <row r="62" spans="1:9" ht="6.75" customHeight="1">
      <c r="A62" s="7"/>
      <c r="B62" s="30"/>
      <c r="C62" s="31"/>
      <c r="D62" s="33"/>
      <c r="E62" s="33"/>
      <c r="F62" s="33"/>
      <c r="G62" s="33"/>
      <c r="H62" s="33"/>
      <c r="I62" s="34"/>
    </row>
    <row r="63" spans="1:9">
      <c r="A63" s="7"/>
      <c r="B63" s="83" t="s">
        <v>43</v>
      </c>
      <c r="C63" s="84"/>
      <c r="D63" s="35">
        <f>SUM(D64:D66)</f>
        <v>88236602</v>
      </c>
      <c r="E63" s="26">
        <f t="shared" ref="E63:H63" si="19">SUM(E64:E66)</f>
        <v>-8403000</v>
      </c>
      <c r="F63" s="35">
        <f t="shared" si="19"/>
        <v>79833602</v>
      </c>
      <c r="G63" s="35">
        <f t="shared" si="19"/>
        <v>0</v>
      </c>
      <c r="H63" s="35">
        <f t="shared" si="19"/>
        <v>0</v>
      </c>
      <c r="I63" s="36">
        <f t="shared" ref="I63" si="20">SUM(I64:I66)</f>
        <v>79833602</v>
      </c>
    </row>
    <row r="64" spans="1:9" ht="14.25" customHeight="1">
      <c r="A64" s="7"/>
      <c r="B64" s="30"/>
      <c r="C64" s="31" t="s">
        <v>44</v>
      </c>
      <c r="D64" s="32">
        <v>88236602</v>
      </c>
      <c r="E64" s="32">
        <v>-8403000</v>
      </c>
      <c r="F64" s="33">
        <f>D64+E64</f>
        <v>79833602</v>
      </c>
      <c r="G64" s="32">
        <v>0</v>
      </c>
      <c r="H64" s="32">
        <v>0</v>
      </c>
      <c r="I64" s="34">
        <f t="shared" ref="I64:I66" si="21">F64-G64</f>
        <v>79833602</v>
      </c>
    </row>
    <row r="65" spans="1:9" ht="14.25" customHeight="1">
      <c r="A65" s="7"/>
      <c r="B65" s="60"/>
      <c r="C65" s="61" t="s">
        <v>45</v>
      </c>
      <c r="D65" s="62">
        <v>0</v>
      </c>
      <c r="E65" s="62">
        <v>0</v>
      </c>
      <c r="F65" s="63">
        <f>D65+E65</f>
        <v>0</v>
      </c>
      <c r="G65" s="62">
        <v>0</v>
      </c>
      <c r="H65" s="62">
        <v>0</v>
      </c>
      <c r="I65" s="64">
        <f t="shared" si="21"/>
        <v>0</v>
      </c>
    </row>
    <row r="66" spans="1:9" ht="14.25" customHeight="1">
      <c r="A66" s="7"/>
      <c r="B66" s="30"/>
      <c r="C66" s="31" t="s">
        <v>79</v>
      </c>
      <c r="D66" s="32">
        <v>0</v>
      </c>
      <c r="E66" s="32">
        <v>0</v>
      </c>
      <c r="F66" s="33">
        <f>D66+E66</f>
        <v>0</v>
      </c>
      <c r="G66" s="32">
        <v>0</v>
      </c>
      <c r="H66" s="32">
        <v>0</v>
      </c>
      <c r="I66" s="34">
        <f t="shared" si="21"/>
        <v>0</v>
      </c>
    </row>
    <row r="67" spans="1:9">
      <c r="A67" s="7"/>
      <c r="B67" s="83" t="s">
        <v>46</v>
      </c>
      <c r="C67" s="84"/>
      <c r="D67" s="26">
        <f t="shared" ref="D67:G67" si="22">SUM(D68+D69+D70+D71+D72+D74+D75)</f>
        <v>0</v>
      </c>
      <c r="E67" s="26">
        <f t="shared" si="22"/>
        <v>0</v>
      </c>
      <c r="F67" s="26">
        <f t="shared" si="22"/>
        <v>0</v>
      </c>
      <c r="G67" s="26">
        <f t="shared" si="22"/>
        <v>0</v>
      </c>
      <c r="H67" s="26">
        <f>SUM(H68+H69+H70+H71+H72+H74+H75)</f>
        <v>0</v>
      </c>
      <c r="I67" s="26">
        <f>SUM(I68+I69+I70+I71+I72+I74+I75)</f>
        <v>0</v>
      </c>
    </row>
    <row r="68" spans="1:9" ht="14.25" customHeight="1">
      <c r="A68" s="7"/>
      <c r="B68" s="30"/>
      <c r="C68" s="31" t="s">
        <v>81</v>
      </c>
      <c r="D68" s="32">
        <v>0</v>
      </c>
      <c r="E68" s="32">
        <v>0</v>
      </c>
      <c r="F68" s="33">
        <f>D68+E68</f>
        <v>0</v>
      </c>
      <c r="G68" s="32">
        <v>0</v>
      </c>
      <c r="H68" s="32">
        <v>0</v>
      </c>
      <c r="I68" s="34">
        <f t="shared" ref="I68:I75" si="23">F68-G68</f>
        <v>0</v>
      </c>
    </row>
    <row r="69" spans="1:9" ht="14.25" customHeight="1">
      <c r="A69" s="7"/>
      <c r="B69" s="30"/>
      <c r="C69" s="31" t="s">
        <v>47</v>
      </c>
      <c r="D69" s="32">
        <v>0</v>
      </c>
      <c r="E69" s="32">
        <v>0</v>
      </c>
      <c r="F69" s="33">
        <f t="shared" ref="F69:F75" si="24">D69+E69</f>
        <v>0</v>
      </c>
      <c r="G69" s="32">
        <v>0</v>
      </c>
      <c r="H69" s="32">
        <v>0</v>
      </c>
      <c r="I69" s="34">
        <f t="shared" si="23"/>
        <v>0</v>
      </c>
    </row>
    <row r="70" spans="1:9" ht="14.25" customHeight="1">
      <c r="A70" s="7"/>
      <c r="B70" s="30"/>
      <c r="C70" s="31" t="s">
        <v>48</v>
      </c>
      <c r="D70" s="32">
        <v>0</v>
      </c>
      <c r="E70" s="32">
        <v>0</v>
      </c>
      <c r="F70" s="33">
        <f t="shared" si="24"/>
        <v>0</v>
      </c>
      <c r="G70" s="32">
        <v>0</v>
      </c>
      <c r="H70" s="32">
        <v>0</v>
      </c>
      <c r="I70" s="34">
        <f t="shared" si="23"/>
        <v>0</v>
      </c>
    </row>
    <row r="71" spans="1:9" ht="14.25" customHeight="1">
      <c r="A71" s="7"/>
      <c r="B71" s="30"/>
      <c r="C71" s="51" t="s">
        <v>49</v>
      </c>
      <c r="D71" s="32">
        <v>0</v>
      </c>
      <c r="E71" s="32">
        <v>0</v>
      </c>
      <c r="F71" s="33">
        <f t="shared" si="24"/>
        <v>0</v>
      </c>
      <c r="G71" s="32">
        <v>0</v>
      </c>
      <c r="H71" s="32">
        <v>0</v>
      </c>
      <c r="I71" s="34">
        <f t="shared" si="23"/>
        <v>0</v>
      </c>
    </row>
    <row r="72" spans="1:9" ht="14.25" customHeight="1">
      <c r="A72" s="7"/>
      <c r="B72" s="30"/>
      <c r="C72" s="31" t="s">
        <v>50</v>
      </c>
      <c r="D72" s="32">
        <v>0</v>
      </c>
      <c r="E72" s="32">
        <v>0</v>
      </c>
      <c r="F72" s="33">
        <f t="shared" si="24"/>
        <v>0</v>
      </c>
      <c r="G72" s="32">
        <v>0</v>
      </c>
      <c r="H72" s="32">
        <v>0</v>
      </c>
      <c r="I72" s="34">
        <f t="shared" si="23"/>
        <v>0</v>
      </c>
    </row>
    <row r="73" spans="1:9" ht="14.25" customHeight="1">
      <c r="A73" s="7"/>
      <c r="B73" s="30"/>
      <c r="C73" s="31" t="s">
        <v>104</v>
      </c>
      <c r="D73" s="32">
        <v>0</v>
      </c>
      <c r="E73" s="32">
        <v>0</v>
      </c>
      <c r="F73" s="33">
        <f t="shared" si="24"/>
        <v>0</v>
      </c>
      <c r="G73" s="32">
        <v>0</v>
      </c>
      <c r="H73" s="32">
        <v>0</v>
      </c>
      <c r="I73" s="34">
        <f t="shared" si="23"/>
        <v>0</v>
      </c>
    </row>
    <row r="74" spans="1:9" ht="14.25" customHeight="1">
      <c r="A74" s="7"/>
      <c r="B74" s="30"/>
      <c r="C74" s="31" t="s">
        <v>51</v>
      </c>
      <c r="D74" s="32">
        <v>0</v>
      </c>
      <c r="E74" s="32">
        <v>0</v>
      </c>
      <c r="F74" s="33">
        <f t="shared" si="24"/>
        <v>0</v>
      </c>
      <c r="G74" s="32">
        <v>0</v>
      </c>
      <c r="H74" s="32">
        <v>0</v>
      </c>
      <c r="I74" s="34">
        <f t="shared" si="23"/>
        <v>0</v>
      </c>
    </row>
    <row r="75" spans="1:9" ht="25.5">
      <c r="A75" s="7"/>
      <c r="B75" s="30"/>
      <c r="C75" s="31" t="s">
        <v>52</v>
      </c>
      <c r="D75" s="32">
        <v>0</v>
      </c>
      <c r="E75" s="32">
        <v>0</v>
      </c>
      <c r="F75" s="33">
        <f t="shared" si="24"/>
        <v>0</v>
      </c>
      <c r="G75" s="32">
        <v>0</v>
      </c>
      <c r="H75" s="32">
        <v>0</v>
      </c>
      <c r="I75" s="34">
        <f t="shared" si="23"/>
        <v>0</v>
      </c>
    </row>
    <row r="76" spans="1:9" ht="6.75" customHeight="1">
      <c r="A76" s="7"/>
      <c r="B76" s="30"/>
      <c r="C76" s="31"/>
      <c r="D76" s="33"/>
      <c r="E76" s="33"/>
      <c r="F76" s="33"/>
      <c r="G76" s="33"/>
      <c r="H76" s="33"/>
      <c r="I76" s="34"/>
    </row>
    <row r="77" spans="1:9">
      <c r="A77" s="7"/>
      <c r="B77" s="83" t="s">
        <v>53</v>
      </c>
      <c r="C77" s="84"/>
      <c r="D77" s="26">
        <f t="shared" ref="D77:I77" si="25">SUM(D78:D80)</f>
        <v>0</v>
      </c>
      <c r="E77" s="26">
        <f t="shared" ref="E77:H77" si="26">SUM(E78:E80)</f>
        <v>0</v>
      </c>
      <c r="F77" s="26">
        <f t="shared" si="26"/>
        <v>0</v>
      </c>
      <c r="G77" s="26">
        <f t="shared" si="26"/>
        <v>0</v>
      </c>
      <c r="H77" s="26">
        <f t="shared" si="26"/>
        <v>0</v>
      </c>
      <c r="I77" s="27">
        <f t="shared" si="25"/>
        <v>0</v>
      </c>
    </row>
    <row r="78" spans="1:9" ht="14.25" customHeight="1">
      <c r="A78" s="7"/>
      <c r="B78" s="30"/>
      <c r="C78" s="31" t="s">
        <v>14</v>
      </c>
      <c r="D78" s="32">
        <v>0</v>
      </c>
      <c r="E78" s="32">
        <v>0</v>
      </c>
      <c r="F78" s="33">
        <f>D78+E78</f>
        <v>0</v>
      </c>
      <c r="G78" s="32">
        <v>0</v>
      </c>
      <c r="H78" s="32">
        <v>0</v>
      </c>
      <c r="I78" s="34">
        <f t="shared" ref="I78:I80" si="27">F78-G78</f>
        <v>0</v>
      </c>
    </row>
    <row r="79" spans="1:9" ht="14.25" customHeight="1">
      <c r="A79" s="7"/>
      <c r="B79" s="30"/>
      <c r="C79" s="31" t="s">
        <v>13</v>
      </c>
      <c r="D79" s="32">
        <v>0</v>
      </c>
      <c r="E79" s="32">
        <v>0</v>
      </c>
      <c r="F79" s="33">
        <f t="shared" ref="F79:F80" si="28">D79+E79</f>
        <v>0</v>
      </c>
      <c r="G79" s="32">
        <v>0</v>
      </c>
      <c r="H79" s="32">
        <v>0</v>
      </c>
      <c r="I79" s="34">
        <f t="shared" si="27"/>
        <v>0</v>
      </c>
    </row>
    <row r="80" spans="1:9" ht="14.25" customHeight="1">
      <c r="A80" s="7"/>
      <c r="B80" s="30"/>
      <c r="C80" s="31" t="s">
        <v>54</v>
      </c>
      <c r="D80" s="32">
        <v>0</v>
      </c>
      <c r="E80" s="32">
        <v>0</v>
      </c>
      <c r="F80" s="33">
        <f t="shared" si="28"/>
        <v>0</v>
      </c>
      <c r="G80" s="32">
        <v>0</v>
      </c>
      <c r="H80" s="32">
        <v>0</v>
      </c>
      <c r="I80" s="34">
        <f t="shared" si="27"/>
        <v>0</v>
      </c>
    </row>
    <row r="81" spans="1:9">
      <c r="A81" s="7"/>
      <c r="B81" s="83" t="s">
        <v>55</v>
      </c>
      <c r="C81" s="84"/>
      <c r="D81" s="26">
        <f t="shared" ref="D81:I81" si="29">SUM(D82:D88)</f>
        <v>24220336</v>
      </c>
      <c r="E81" s="26">
        <f t="shared" ref="E81:H81" si="30">SUM(E82:E88)</f>
        <v>0</v>
      </c>
      <c r="F81" s="26">
        <f t="shared" si="30"/>
        <v>24220336</v>
      </c>
      <c r="G81" s="26">
        <f t="shared" si="30"/>
        <v>0</v>
      </c>
      <c r="H81" s="26">
        <f t="shared" si="30"/>
        <v>0</v>
      </c>
      <c r="I81" s="27">
        <f t="shared" si="29"/>
        <v>24220336</v>
      </c>
    </row>
    <row r="82" spans="1:9" ht="14.25" customHeight="1">
      <c r="A82" s="7"/>
      <c r="B82" s="30"/>
      <c r="C82" s="31" t="s">
        <v>56</v>
      </c>
      <c r="D82" s="32">
        <v>0</v>
      </c>
      <c r="E82" s="32">
        <v>0</v>
      </c>
      <c r="F82" s="33">
        <f>D82+E82</f>
        <v>0</v>
      </c>
      <c r="G82" s="32">
        <v>0</v>
      </c>
      <c r="H82" s="32">
        <v>0</v>
      </c>
      <c r="I82" s="34">
        <f t="shared" ref="I82:I88" si="31">F82-G82</f>
        <v>0</v>
      </c>
    </row>
    <row r="83" spans="1:9" ht="14.25" customHeight="1">
      <c r="A83" s="7"/>
      <c r="B83" s="30"/>
      <c r="C83" s="31" t="s">
        <v>57</v>
      </c>
      <c r="D83" s="32">
        <v>9994914</v>
      </c>
      <c r="E83" s="32">
        <v>0</v>
      </c>
      <c r="F83" s="33">
        <f t="shared" ref="F83:F88" si="32">D83+E83</f>
        <v>9994914</v>
      </c>
      <c r="G83" s="32">
        <v>0</v>
      </c>
      <c r="H83" s="32">
        <v>0</v>
      </c>
      <c r="I83" s="34">
        <f t="shared" si="31"/>
        <v>9994914</v>
      </c>
    </row>
    <row r="84" spans="1:9" ht="14.25" customHeight="1">
      <c r="A84" s="7"/>
      <c r="B84" s="30"/>
      <c r="C84" s="31" t="s">
        <v>58</v>
      </c>
      <c r="D84" s="32">
        <v>0</v>
      </c>
      <c r="E84" s="32">
        <v>0</v>
      </c>
      <c r="F84" s="33">
        <f t="shared" si="32"/>
        <v>0</v>
      </c>
      <c r="G84" s="32">
        <v>0</v>
      </c>
      <c r="H84" s="32">
        <v>0</v>
      </c>
      <c r="I84" s="34">
        <f t="shared" si="31"/>
        <v>0</v>
      </c>
    </row>
    <row r="85" spans="1:9" ht="14.25" customHeight="1">
      <c r="A85" s="7"/>
      <c r="B85" s="30"/>
      <c r="C85" s="31" t="s">
        <v>83</v>
      </c>
      <c r="D85" s="32">
        <v>0</v>
      </c>
      <c r="E85" s="32">
        <v>0</v>
      </c>
      <c r="F85" s="33">
        <f t="shared" si="32"/>
        <v>0</v>
      </c>
      <c r="G85" s="32">
        <v>0</v>
      </c>
      <c r="H85" s="32">
        <v>0</v>
      </c>
      <c r="I85" s="34">
        <f t="shared" si="31"/>
        <v>0</v>
      </c>
    </row>
    <row r="86" spans="1:9" ht="14.25" customHeight="1">
      <c r="A86" s="7"/>
      <c r="B86" s="30"/>
      <c r="C86" s="31" t="s">
        <v>59</v>
      </c>
      <c r="D86" s="32">
        <v>0</v>
      </c>
      <c r="E86" s="32">
        <v>0</v>
      </c>
      <c r="F86" s="33">
        <f t="shared" si="32"/>
        <v>0</v>
      </c>
      <c r="G86" s="32">
        <v>0</v>
      </c>
      <c r="H86" s="32">
        <v>0</v>
      </c>
      <c r="I86" s="34">
        <f t="shared" si="31"/>
        <v>0</v>
      </c>
    </row>
    <row r="87" spans="1:9" ht="14.25" customHeight="1">
      <c r="A87" s="7"/>
      <c r="B87" s="30"/>
      <c r="C87" s="31" t="s">
        <v>84</v>
      </c>
      <c r="D87" s="32">
        <v>0</v>
      </c>
      <c r="E87" s="32">
        <v>0</v>
      </c>
      <c r="F87" s="33">
        <f t="shared" si="32"/>
        <v>0</v>
      </c>
      <c r="G87" s="32">
        <v>0</v>
      </c>
      <c r="H87" s="32">
        <v>0</v>
      </c>
      <c r="I87" s="34">
        <f t="shared" si="31"/>
        <v>0</v>
      </c>
    </row>
    <row r="88" spans="1:9" ht="14.25" customHeight="1">
      <c r="A88" s="7"/>
      <c r="B88" s="30"/>
      <c r="C88" s="31" t="s">
        <v>60</v>
      </c>
      <c r="D88" s="32">
        <v>14225422</v>
      </c>
      <c r="E88" s="32">
        <v>0</v>
      </c>
      <c r="F88" s="33">
        <f t="shared" si="32"/>
        <v>14225422</v>
      </c>
      <c r="G88" s="32">
        <v>0</v>
      </c>
      <c r="H88" s="32">
        <v>0</v>
      </c>
      <c r="I88" s="34">
        <f t="shared" si="31"/>
        <v>14225422</v>
      </c>
    </row>
    <row r="89" spans="1:9">
      <c r="A89" s="7"/>
      <c r="B89" s="83" t="s">
        <v>61</v>
      </c>
      <c r="C89" s="84"/>
      <c r="D89" s="26">
        <f t="shared" ref="D89:I89" si="33">D91+D99+D110+D121+D131+D141+D146+D156+D161</f>
        <v>0</v>
      </c>
      <c r="E89" s="26">
        <f t="shared" si="33"/>
        <v>0</v>
      </c>
      <c r="F89" s="26">
        <f t="shared" si="33"/>
        <v>0</v>
      </c>
      <c r="G89" s="26">
        <f t="shared" si="33"/>
        <v>0</v>
      </c>
      <c r="H89" s="26">
        <f t="shared" si="33"/>
        <v>0</v>
      </c>
      <c r="I89" s="26">
        <f t="shared" si="33"/>
        <v>0</v>
      </c>
    </row>
    <row r="90" spans="1:9" ht="6.75" customHeight="1">
      <c r="A90" s="7"/>
      <c r="B90" s="28"/>
      <c r="C90" s="29"/>
      <c r="D90" s="33"/>
      <c r="E90" s="33"/>
      <c r="F90" s="33"/>
      <c r="G90" s="33"/>
      <c r="H90" s="33"/>
      <c r="I90" s="34"/>
    </row>
    <row r="91" spans="1:9">
      <c r="A91" s="7"/>
      <c r="B91" s="83" t="s">
        <v>62</v>
      </c>
      <c r="C91" s="84"/>
      <c r="D91" s="26">
        <f t="shared" ref="D91:I91" si="34">SUM(D92:D98)</f>
        <v>0</v>
      </c>
      <c r="E91" s="26">
        <f t="shared" ref="E91:H91" si="35">SUM(E92:E98)</f>
        <v>0</v>
      </c>
      <c r="F91" s="26">
        <f t="shared" si="35"/>
        <v>0</v>
      </c>
      <c r="G91" s="26">
        <f t="shared" si="35"/>
        <v>0</v>
      </c>
      <c r="H91" s="26">
        <f t="shared" si="35"/>
        <v>0</v>
      </c>
      <c r="I91" s="27">
        <f t="shared" si="34"/>
        <v>0</v>
      </c>
    </row>
    <row r="92" spans="1:9" ht="14.25" customHeight="1">
      <c r="A92" s="7"/>
      <c r="B92" s="30"/>
      <c r="C92" s="31" t="s">
        <v>17</v>
      </c>
      <c r="D92" s="32">
        <v>0</v>
      </c>
      <c r="E92" s="32">
        <v>0</v>
      </c>
      <c r="F92" s="33">
        <f>D92+E92</f>
        <v>0</v>
      </c>
      <c r="G92" s="32">
        <v>0</v>
      </c>
      <c r="H92" s="32">
        <v>0</v>
      </c>
      <c r="I92" s="34">
        <f t="shared" ref="I92:I98" si="36">F92-G92</f>
        <v>0</v>
      </c>
    </row>
    <row r="93" spans="1:9" ht="14.25" customHeight="1">
      <c r="A93" s="7"/>
      <c r="B93" s="60"/>
      <c r="C93" s="61" t="s">
        <v>63</v>
      </c>
      <c r="D93" s="62">
        <v>0</v>
      </c>
      <c r="E93" s="62">
        <v>0</v>
      </c>
      <c r="F93" s="63">
        <f t="shared" ref="F93:F98" si="37">D93+E93</f>
        <v>0</v>
      </c>
      <c r="G93" s="62">
        <v>0</v>
      </c>
      <c r="H93" s="62">
        <v>0</v>
      </c>
      <c r="I93" s="64">
        <f t="shared" si="36"/>
        <v>0</v>
      </c>
    </row>
    <row r="94" spans="1:9" ht="14.25" customHeight="1">
      <c r="A94" s="7"/>
      <c r="B94" s="30"/>
      <c r="C94" s="31" t="s">
        <v>64</v>
      </c>
      <c r="D94" s="32">
        <v>0</v>
      </c>
      <c r="E94" s="32">
        <v>0</v>
      </c>
      <c r="F94" s="33">
        <f t="shared" si="37"/>
        <v>0</v>
      </c>
      <c r="G94" s="32">
        <v>0</v>
      </c>
      <c r="H94" s="32">
        <v>0</v>
      </c>
      <c r="I94" s="34">
        <f t="shared" si="36"/>
        <v>0</v>
      </c>
    </row>
    <row r="95" spans="1:9" ht="14.25" customHeight="1">
      <c r="A95" s="7"/>
      <c r="B95" s="30"/>
      <c r="C95" s="31" t="s">
        <v>65</v>
      </c>
      <c r="D95" s="32">
        <v>0</v>
      </c>
      <c r="E95" s="32">
        <v>0</v>
      </c>
      <c r="F95" s="33">
        <f t="shared" si="37"/>
        <v>0</v>
      </c>
      <c r="G95" s="32">
        <v>0</v>
      </c>
      <c r="H95" s="32">
        <v>0</v>
      </c>
      <c r="I95" s="34">
        <f t="shared" si="36"/>
        <v>0</v>
      </c>
    </row>
    <row r="96" spans="1:9" ht="14.25" customHeight="1">
      <c r="A96" s="7"/>
      <c r="B96" s="30"/>
      <c r="C96" s="31" t="s">
        <v>66</v>
      </c>
      <c r="D96" s="32">
        <v>0</v>
      </c>
      <c r="E96" s="32">
        <v>0</v>
      </c>
      <c r="F96" s="33">
        <f t="shared" si="37"/>
        <v>0</v>
      </c>
      <c r="G96" s="32">
        <v>0</v>
      </c>
      <c r="H96" s="32">
        <v>0</v>
      </c>
      <c r="I96" s="34">
        <f t="shared" si="36"/>
        <v>0</v>
      </c>
    </row>
    <row r="97" spans="1:9" ht="14.25" customHeight="1">
      <c r="A97" s="7"/>
      <c r="B97" s="30"/>
      <c r="C97" s="31" t="s">
        <v>18</v>
      </c>
      <c r="D97" s="32">
        <v>0</v>
      </c>
      <c r="E97" s="32">
        <v>0</v>
      </c>
      <c r="F97" s="33">
        <f t="shared" si="37"/>
        <v>0</v>
      </c>
      <c r="G97" s="32">
        <v>0</v>
      </c>
      <c r="H97" s="32">
        <v>0</v>
      </c>
      <c r="I97" s="34">
        <f t="shared" si="36"/>
        <v>0</v>
      </c>
    </row>
    <row r="98" spans="1:9" ht="14.25" customHeight="1">
      <c r="A98" s="7"/>
      <c r="B98" s="30"/>
      <c r="C98" s="31" t="s">
        <v>67</v>
      </c>
      <c r="D98" s="32">
        <v>0</v>
      </c>
      <c r="E98" s="32">
        <v>0</v>
      </c>
      <c r="F98" s="33">
        <f t="shared" si="37"/>
        <v>0</v>
      </c>
      <c r="G98" s="32">
        <v>0</v>
      </c>
      <c r="H98" s="32">
        <v>0</v>
      </c>
      <c r="I98" s="34">
        <f t="shared" si="36"/>
        <v>0</v>
      </c>
    </row>
    <row r="99" spans="1:9">
      <c r="A99" s="7"/>
      <c r="B99" s="83" t="s">
        <v>68</v>
      </c>
      <c r="C99" s="84"/>
      <c r="D99" s="26">
        <f t="shared" ref="D99:I99" si="38">SUM(D100:D108)</f>
        <v>0</v>
      </c>
      <c r="E99" s="26">
        <f t="shared" si="38"/>
        <v>0</v>
      </c>
      <c r="F99" s="26">
        <f t="shared" si="38"/>
        <v>0</v>
      </c>
      <c r="G99" s="26">
        <f t="shared" si="38"/>
        <v>0</v>
      </c>
      <c r="H99" s="26">
        <f t="shared" si="38"/>
        <v>0</v>
      </c>
      <c r="I99" s="27">
        <f t="shared" si="38"/>
        <v>0</v>
      </c>
    </row>
    <row r="100" spans="1:9" ht="23.25" customHeight="1">
      <c r="A100" s="7"/>
      <c r="B100" s="30"/>
      <c r="C100" s="31" t="s">
        <v>102</v>
      </c>
      <c r="D100" s="32">
        <v>0</v>
      </c>
      <c r="E100" s="32">
        <v>0</v>
      </c>
      <c r="F100" s="33">
        <f>D100+E100</f>
        <v>0</v>
      </c>
      <c r="G100" s="32">
        <v>0</v>
      </c>
      <c r="H100" s="32">
        <v>0</v>
      </c>
      <c r="I100" s="34">
        <f t="shared" ref="I100:I108" si="39">F100-G100</f>
        <v>0</v>
      </c>
    </row>
    <row r="101" spans="1:9" ht="14.25" customHeight="1">
      <c r="A101" s="7"/>
      <c r="B101" s="30"/>
      <c r="C101" s="31" t="s">
        <v>20</v>
      </c>
      <c r="D101" s="32">
        <v>0</v>
      </c>
      <c r="E101" s="32">
        <v>0</v>
      </c>
      <c r="F101" s="33">
        <f t="shared" ref="F101:F108" si="40">D101+E101</f>
        <v>0</v>
      </c>
      <c r="G101" s="32">
        <v>0</v>
      </c>
      <c r="H101" s="32">
        <v>0</v>
      </c>
      <c r="I101" s="34">
        <f t="shared" si="39"/>
        <v>0</v>
      </c>
    </row>
    <row r="102" spans="1:9" ht="25.5">
      <c r="A102" s="7"/>
      <c r="B102" s="30"/>
      <c r="C102" s="31" t="s">
        <v>21</v>
      </c>
      <c r="D102" s="32">
        <v>0</v>
      </c>
      <c r="E102" s="32">
        <v>0</v>
      </c>
      <c r="F102" s="33">
        <f t="shared" si="40"/>
        <v>0</v>
      </c>
      <c r="G102" s="32">
        <v>0</v>
      </c>
      <c r="H102" s="32">
        <v>0</v>
      </c>
      <c r="I102" s="34">
        <f t="shared" si="39"/>
        <v>0</v>
      </c>
    </row>
    <row r="103" spans="1:9" ht="14.25" customHeight="1">
      <c r="A103" s="7"/>
      <c r="B103" s="30"/>
      <c r="C103" s="31" t="s">
        <v>22</v>
      </c>
      <c r="D103" s="32">
        <v>0</v>
      </c>
      <c r="E103" s="32">
        <v>0</v>
      </c>
      <c r="F103" s="33">
        <f t="shared" si="40"/>
        <v>0</v>
      </c>
      <c r="G103" s="32">
        <v>0</v>
      </c>
      <c r="H103" s="32">
        <v>0</v>
      </c>
      <c r="I103" s="34">
        <f t="shared" si="39"/>
        <v>0</v>
      </c>
    </row>
    <row r="104" spans="1:9" ht="14.25" customHeight="1">
      <c r="A104" s="7"/>
      <c r="B104" s="30"/>
      <c r="C104" s="31" t="s">
        <v>23</v>
      </c>
      <c r="D104" s="32">
        <v>0</v>
      </c>
      <c r="E104" s="32">
        <v>0</v>
      </c>
      <c r="F104" s="33">
        <f t="shared" si="40"/>
        <v>0</v>
      </c>
      <c r="G104" s="32">
        <v>0</v>
      </c>
      <c r="H104" s="32">
        <v>0</v>
      </c>
      <c r="I104" s="34">
        <f t="shared" si="39"/>
        <v>0</v>
      </c>
    </row>
    <row r="105" spans="1:9" ht="14.25" customHeight="1">
      <c r="A105" s="7"/>
      <c r="B105" s="30"/>
      <c r="C105" s="31" t="s">
        <v>24</v>
      </c>
      <c r="D105" s="32">
        <v>0</v>
      </c>
      <c r="E105" s="32">
        <v>0</v>
      </c>
      <c r="F105" s="33">
        <f t="shared" si="40"/>
        <v>0</v>
      </c>
      <c r="G105" s="32">
        <v>0</v>
      </c>
      <c r="H105" s="32">
        <v>0</v>
      </c>
      <c r="I105" s="34">
        <f t="shared" si="39"/>
        <v>0</v>
      </c>
    </row>
    <row r="106" spans="1:9" ht="25.5">
      <c r="A106" s="7"/>
      <c r="B106" s="30"/>
      <c r="C106" s="31" t="s">
        <v>69</v>
      </c>
      <c r="D106" s="32">
        <v>0</v>
      </c>
      <c r="E106" s="32">
        <v>0</v>
      </c>
      <c r="F106" s="33">
        <f t="shared" si="40"/>
        <v>0</v>
      </c>
      <c r="G106" s="32">
        <v>0</v>
      </c>
      <c r="H106" s="32">
        <v>0</v>
      </c>
      <c r="I106" s="34">
        <f t="shared" si="39"/>
        <v>0</v>
      </c>
    </row>
    <row r="107" spans="1:9" ht="14.25" customHeight="1">
      <c r="A107" s="7"/>
      <c r="B107" s="30"/>
      <c r="C107" s="31" t="s">
        <v>25</v>
      </c>
      <c r="D107" s="32">
        <v>0</v>
      </c>
      <c r="E107" s="32">
        <v>0</v>
      </c>
      <c r="F107" s="33">
        <f t="shared" si="40"/>
        <v>0</v>
      </c>
      <c r="G107" s="32">
        <v>0</v>
      </c>
      <c r="H107" s="32">
        <v>0</v>
      </c>
      <c r="I107" s="34">
        <f t="shared" si="39"/>
        <v>0</v>
      </c>
    </row>
    <row r="108" spans="1:9" ht="14.25" customHeight="1">
      <c r="A108" s="7"/>
      <c r="B108" s="30"/>
      <c r="C108" s="31" t="s">
        <v>26</v>
      </c>
      <c r="D108" s="32">
        <v>0</v>
      </c>
      <c r="E108" s="32">
        <v>0</v>
      </c>
      <c r="F108" s="33">
        <f t="shared" si="40"/>
        <v>0</v>
      </c>
      <c r="G108" s="32">
        <v>0</v>
      </c>
      <c r="H108" s="32">
        <v>0</v>
      </c>
      <c r="I108" s="34">
        <f t="shared" si="39"/>
        <v>0</v>
      </c>
    </row>
    <row r="109" spans="1:9" ht="6.75" customHeight="1">
      <c r="A109" s="7"/>
      <c r="B109" s="30"/>
      <c r="C109" s="31"/>
      <c r="D109" s="33"/>
      <c r="E109" s="33"/>
      <c r="F109" s="33"/>
      <c r="G109" s="33"/>
      <c r="H109" s="33"/>
      <c r="I109" s="34"/>
    </row>
    <row r="110" spans="1:9">
      <c r="A110" s="7"/>
      <c r="B110" s="83" t="s">
        <v>27</v>
      </c>
      <c r="C110" s="84"/>
      <c r="D110" s="26">
        <f t="shared" ref="D110:I110" si="41">SUM(D111:D119)</f>
        <v>0</v>
      </c>
      <c r="E110" s="26">
        <f t="shared" si="41"/>
        <v>0</v>
      </c>
      <c r="F110" s="26">
        <f t="shared" si="41"/>
        <v>0</v>
      </c>
      <c r="G110" s="26">
        <f t="shared" si="41"/>
        <v>0</v>
      </c>
      <c r="H110" s="26">
        <f t="shared" si="41"/>
        <v>0</v>
      </c>
      <c r="I110" s="27">
        <f t="shared" si="41"/>
        <v>0</v>
      </c>
    </row>
    <row r="111" spans="1:9" ht="14.25" customHeight="1">
      <c r="A111" s="7"/>
      <c r="B111" s="30"/>
      <c r="C111" s="31" t="s">
        <v>28</v>
      </c>
      <c r="D111" s="32">
        <v>0</v>
      </c>
      <c r="E111" s="32">
        <v>0</v>
      </c>
      <c r="F111" s="33">
        <f>D111+E111</f>
        <v>0</v>
      </c>
      <c r="G111" s="32">
        <v>0</v>
      </c>
      <c r="H111" s="32">
        <v>0</v>
      </c>
      <c r="I111" s="34">
        <f t="shared" ref="I111:I119" si="42">F111-G111</f>
        <v>0</v>
      </c>
    </row>
    <row r="112" spans="1:9" ht="14.25" customHeight="1">
      <c r="A112" s="7"/>
      <c r="B112" s="30"/>
      <c r="C112" s="31" t="s">
        <v>29</v>
      </c>
      <c r="D112" s="32">
        <v>0</v>
      </c>
      <c r="E112" s="32">
        <v>0</v>
      </c>
      <c r="F112" s="33">
        <f t="shared" ref="F112:F119" si="43">D112+E112</f>
        <v>0</v>
      </c>
      <c r="G112" s="32">
        <v>0</v>
      </c>
      <c r="H112" s="32">
        <v>0</v>
      </c>
      <c r="I112" s="34">
        <f t="shared" si="42"/>
        <v>0</v>
      </c>
    </row>
    <row r="113" spans="1:9" ht="25.5">
      <c r="A113" s="7"/>
      <c r="B113" s="30"/>
      <c r="C113" s="31" t="s">
        <v>30</v>
      </c>
      <c r="D113" s="32">
        <v>0</v>
      </c>
      <c r="E113" s="32">
        <v>0</v>
      </c>
      <c r="F113" s="33">
        <f t="shared" si="43"/>
        <v>0</v>
      </c>
      <c r="G113" s="32">
        <v>0</v>
      </c>
      <c r="H113" s="32">
        <v>0</v>
      </c>
      <c r="I113" s="34">
        <f t="shared" si="42"/>
        <v>0</v>
      </c>
    </row>
    <row r="114" spans="1:9" ht="14.25" customHeight="1">
      <c r="A114" s="7"/>
      <c r="B114" s="30"/>
      <c r="C114" s="31" t="s">
        <v>70</v>
      </c>
      <c r="D114" s="32">
        <v>0</v>
      </c>
      <c r="E114" s="32">
        <v>0</v>
      </c>
      <c r="F114" s="33">
        <f t="shared" si="43"/>
        <v>0</v>
      </c>
      <c r="G114" s="32">
        <v>0</v>
      </c>
      <c r="H114" s="32">
        <v>0</v>
      </c>
      <c r="I114" s="34">
        <f t="shared" si="42"/>
        <v>0</v>
      </c>
    </row>
    <row r="115" spans="1:9" ht="23.25" customHeight="1">
      <c r="A115" s="7"/>
      <c r="B115" s="30"/>
      <c r="C115" s="31" t="s">
        <v>96</v>
      </c>
      <c r="D115" s="32">
        <v>0</v>
      </c>
      <c r="E115" s="32">
        <v>0</v>
      </c>
      <c r="F115" s="33">
        <f t="shared" si="43"/>
        <v>0</v>
      </c>
      <c r="G115" s="32">
        <v>0</v>
      </c>
      <c r="H115" s="32">
        <v>0</v>
      </c>
      <c r="I115" s="34">
        <f t="shared" si="42"/>
        <v>0</v>
      </c>
    </row>
    <row r="116" spans="1:9" ht="14.25" customHeight="1">
      <c r="A116" s="7"/>
      <c r="B116" s="30"/>
      <c r="C116" s="31" t="s">
        <v>87</v>
      </c>
      <c r="D116" s="32">
        <v>0</v>
      </c>
      <c r="E116" s="32">
        <v>0</v>
      </c>
      <c r="F116" s="33">
        <f t="shared" si="43"/>
        <v>0</v>
      </c>
      <c r="G116" s="32">
        <v>0</v>
      </c>
      <c r="H116" s="32">
        <v>0</v>
      </c>
      <c r="I116" s="34">
        <f t="shared" si="42"/>
        <v>0</v>
      </c>
    </row>
    <row r="117" spans="1:9" ht="14.25" customHeight="1">
      <c r="A117" s="7"/>
      <c r="B117" s="30"/>
      <c r="C117" s="31" t="s">
        <v>88</v>
      </c>
      <c r="D117" s="32">
        <v>0</v>
      </c>
      <c r="E117" s="32">
        <v>0</v>
      </c>
      <c r="F117" s="33">
        <f t="shared" si="43"/>
        <v>0</v>
      </c>
      <c r="G117" s="32">
        <v>0</v>
      </c>
      <c r="H117" s="32">
        <v>0</v>
      </c>
      <c r="I117" s="34">
        <f t="shared" si="42"/>
        <v>0</v>
      </c>
    </row>
    <row r="118" spans="1:9" ht="14.25" customHeight="1">
      <c r="A118" s="7"/>
      <c r="B118" s="30"/>
      <c r="C118" s="31" t="s">
        <v>72</v>
      </c>
      <c r="D118" s="32">
        <v>0</v>
      </c>
      <c r="E118" s="32">
        <v>0</v>
      </c>
      <c r="F118" s="33">
        <f t="shared" si="43"/>
        <v>0</v>
      </c>
      <c r="G118" s="32">
        <v>0</v>
      </c>
      <c r="H118" s="32">
        <v>0</v>
      </c>
      <c r="I118" s="34">
        <f t="shared" si="42"/>
        <v>0</v>
      </c>
    </row>
    <row r="119" spans="1:9" ht="14.25" customHeight="1">
      <c r="A119" s="7"/>
      <c r="B119" s="30"/>
      <c r="C119" s="31" t="s">
        <v>71</v>
      </c>
      <c r="D119" s="32">
        <v>0</v>
      </c>
      <c r="E119" s="32">
        <v>0</v>
      </c>
      <c r="F119" s="33">
        <f t="shared" si="43"/>
        <v>0</v>
      </c>
      <c r="G119" s="32">
        <v>0</v>
      </c>
      <c r="H119" s="32">
        <v>0</v>
      </c>
      <c r="I119" s="34">
        <f t="shared" si="42"/>
        <v>0</v>
      </c>
    </row>
    <row r="120" spans="1:9" ht="6.75" customHeight="1">
      <c r="A120" s="7"/>
      <c r="B120" s="60"/>
      <c r="C120" s="61"/>
      <c r="D120" s="65"/>
      <c r="E120" s="65"/>
      <c r="F120" s="65"/>
      <c r="G120" s="65"/>
      <c r="H120" s="65"/>
      <c r="I120" s="66"/>
    </row>
    <row r="121" spans="1:9">
      <c r="A121" s="7"/>
      <c r="B121" s="83" t="s">
        <v>73</v>
      </c>
      <c r="C121" s="84"/>
      <c r="D121" s="26">
        <f t="shared" ref="D121:I121" si="44">SUM(D122:D130)</f>
        <v>0</v>
      </c>
      <c r="E121" s="26">
        <f t="shared" ref="E121:H121" si="45">SUM(E122:E130)</f>
        <v>0</v>
      </c>
      <c r="F121" s="26">
        <f t="shared" si="45"/>
        <v>0</v>
      </c>
      <c r="G121" s="26">
        <f t="shared" si="45"/>
        <v>0</v>
      </c>
      <c r="H121" s="26">
        <f t="shared" si="45"/>
        <v>0</v>
      </c>
      <c r="I121" s="27">
        <f t="shared" si="44"/>
        <v>0</v>
      </c>
    </row>
    <row r="122" spans="1:9" ht="14.25" customHeight="1">
      <c r="A122" s="7"/>
      <c r="B122" s="30"/>
      <c r="C122" s="31" t="s">
        <v>32</v>
      </c>
      <c r="D122" s="32">
        <v>0</v>
      </c>
      <c r="E122" s="32">
        <v>0</v>
      </c>
      <c r="F122" s="33">
        <f>D122+E122</f>
        <v>0</v>
      </c>
      <c r="G122" s="32">
        <v>0</v>
      </c>
      <c r="H122" s="32">
        <v>0</v>
      </c>
      <c r="I122" s="34">
        <f t="shared" ref="I122:I130" si="46">F122-G122</f>
        <v>0</v>
      </c>
    </row>
    <row r="123" spans="1:9" ht="14.25" customHeight="1">
      <c r="A123" s="7"/>
      <c r="B123" s="30"/>
      <c r="C123" s="31" t="s">
        <v>74</v>
      </c>
      <c r="D123" s="32">
        <v>0</v>
      </c>
      <c r="E123" s="32">
        <v>0</v>
      </c>
      <c r="F123" s="33">
        <f t="shared" ref="F123:F130" si="47">D123+E123</f>
        <v>0</v>
      </c>
      <c r="G123" s="32">
        <v>0</v>
      </c>
      <c r="H123" s="32">
        <v>0</v>
      </c>
      <c r="I123" s="34">
        <f t="shared" si="46"/>
        <v>0</v>
      </c>
    </row>
    <row r="124" spans="1:9" ht="14.25" customHeight="1">
      <c r="A124" s="7"/>
      <c r="B124" s="30"/>
      <c r="C124" s="31" t="s">
        <v>89</v>
      </c>
      <c r="D124" s="32">
        <v>0</v>
      </c>
      <c r="E124" s="32">
        <v>0</v>
      </c>
      <c r="F124" s="33">
        <f t="shared" si="47"/>
        <v>0</v>
      </c>
      <c r="G124" s="32">
        <v>0</v>
      </c>
      <c r="H124" s="32">
        <v>0</v>
      </c>
      <c r="I124" s="34">
        <f t="shared" si="46"/>
        <v>0</v>
      </c>
    </row>
    <row r="125" spans="1:9" ht="14.25" customHeight="1">
      <c r="A125" s="7"/>
      <c r="B125" s="30"/>
      <c r="C125" s="31" t="s">
        <v>33</v>
      </c>
      <c r="D125" s="32">
        <v>0</v>
      </c>
      <c r="E125" s="32">
        <v>0</v>
      </c>
      <c r="F125" s="33">
        <f t="shared" si="47"/>
        <v>0</v>
      </c>
      <c r="G125" s="32">
        <v>0</v>
      </c>
      <c r="H125" s="32">
        <v>0</v>
      </c>
      <c r="I125" s="34">
        <f t="shared" si="46"/>
        <v>0</v>
      </c>
    </row>
    <row r="126" spans="1:9" ht="14.25" customHeight="1">
      <c r="A126" s="7"/>
      <c r="B126" s="30"/>
      <c r="C126" s="31" t="s">
        <v>7</v>
      </c>
      <c r="D126" s="32">
        <v>0</v>
      </c>
      <c r="E126" s="32">
        <v>0</v>
      </c>
      <c r="F126" s="33">
        <f t="shared" si="47"/>
        <v>0</v>
      </c>
      <c r="G126" s="32">
        <v>0</v>
      </c>
      <c r="H126" s="32">
        <v>0</v>
      </c>
      <c r="I126" s="34">
        <f t="shared" si="46"/>
        <v>0</v>
      </c>
    </row>
    <row r="127" spans="1:9" ht="25.5" customHeight="1">
      <c r="A127" s="7"/>
      <c r="B127" s="30"/>
      <c r="C127" s="31" t="s">
        <v>34</v>
      </c>
      <c r="D127" s="32">
        <v>0</v>
      </c>
      <c r="E127" s="32">
        <v>0</v>
      </c>
      <c r="F127" s="33">
        <f t="shared" si="47"/>
        <v>0</v>
      </c>
      <c r="G127" s="32">
        <v>0</v>
      </c>
      <c r="H127" s="32">
        <v>0</v>
      </c>
      <c r="I127" s="34">
        <f t="shared" si="46"/>
        <v>0</v>
      </c>
    </row>
    <row r="128" spans="1:9" ht="14.25" customHeight="1">
      <c r="A128" s="7"/>
      <c r="B128" s="30"/>
      <c r="C128" s="31" t="s">
        <v>75</v>
      </c>
      <c r="D128" s="32">
        <v>0</v>
      </c>
      <c r="E128" s="32">
        <v>0</v>
      </c>
      <c r="F128" s="33">
        <f t="shared" si="47"/>
        <v>0</v>
      </c>
      <c r="G128" s="32">
        <v>0</v>
      </c>
      <c r="H128" s="32">
        <v>0</v>
      </c>
      <c r="I128" s="34">
        <f t="shared" si="46"/>
        <v>0</v>
      </c>
    </row>
    <row r="129" spans="1:9" ht="14.25" customHeight="1">
      <c r="A129" s="7"/>
      <c r="B129" s="30"/>
      <c r="C129" s="31" t="s">
        <v>35</v>
      </c>
      <c r="D129" s="32">
        <v>0</v>
      </c>
      <c r="E129" s="32">
        <v>0</v>
      </c>
      <c r="F129" s="33">
        <f t="shared" si="47"/>
        <v>0</v>
      </c>
      <c r="G129" s="32">
        <v>0</v>
      </c>
      <c r="H129" s="32">
        <v>0</v>
      </c>
      <c r="I129" s="34">
        <f t="shared" si="46"/>
        <v>0</v>
      </c>
    </row>
    <row r="130" spans="1:9" ht="14.25" customHeight="1">
      <c r="A130" s="7"/>
      <c r="B130" s="30"/>
      <c r="C130" s="31" t="s">
        <v>36</v>
      </c>
      <c r="D130" s="32">
        <v>0</v>
      </c>
      <c r="E130" s="32">
        <v>0</v>
      </c>
      <c r="F130" s="33">
        <f t="shared" si="47"/>
        <v>0</v>
      </c>
      <c r="G130" s="32">
        <v>0</v>
      </c>
      <c r="H130" s="32">
        <v>0</v>
      </c>
      <c r="I130" s="34">
        <f t="shared" si="46"/>
        <v>0</v>
      </c>
    </row>
    <row r="131" spans="1:9">
      <c r="A131" s="7"/>
      <c r="B131" s="83" t="s">
        <v>37</v>
      </c>
      <c r="C131" s="84"/>
      <c r="D131" s="26">
        <f t="shared" ref="D131:I131" si="48">SUM(D132:D140)</f>
        <v>0</v>
      </c>
      <c r="E131" s="26">
        <f t="shared" ref="E131:H131" si="49">SUM(E132:E140)</f>
        <v>0</v>
      </c>
      <c r="F131" s="26">
        <f t="shared" si="49"/>
        <v>0</v>
      </c>
      <c r="G131" s="26">
        <f t="shared" si="49"/>
        <v>0</v>
      </c>
      <c r="H131" s="26">
        <f t="shared" si="49"/>
        <v>0</v>
      </c>
      <c r="I131" s="27">
        <f t="shared" si="48"/>
        <v>0</v>
      </c>
    </row>
    <row r="132" spans="1:9" ht="14.25" customHeight="1">
      <c r="A132" s="7"/>
      <c r="B132" s="30"/>
      <c r="C132" s="31" t="s">
        <v>76</v>
      </c>
      <c r="D132" s="32">
        <v>0</v>
      </c>
      <c r="E132" s="32">
        <v>0</v>
      </c>
      <c r="F132" s="33">
        <f>D132+E132</f>
        <v>0</v>
      </c>
      <c r="G132" s="32">
        <v>0</v>
      </c>
      <c r="H132" s="32">
        <v>0</v>
      </c>
      <c r="I132" s="34">
        <f t="shared" ref="I132:I140" si="50">F132-G132</f>
        <v>0</v>
      </c>
    </row>
    <row r="133" spans="1:9" ht="14.25" customHeight="1">
      <c r="A133" s="7"/>
      <c r="B133" s="30"/>
      <c r="C133" s="31" t="s">
        <v>38</v>
      </c>
      <c r="D133" s="32">
        <v>0</v>
      </c>
      <c r="E133" s="32">
        <v>0</v>
      </c>
      <c r="F133" s="33">
        <f>D133+E133</f>
        <v>0</v>
      </c>
      <c r="G133" s="32">
        <v>0</v>
      </c>
      <c r="H133" s="32">
        <v>0</v>
      </c>
      <c r="I133" s="34">
        <f t="shared" si="50"/>
        <v>0</v>
      </c>
    </row>
    <row r="134" spans="1:9" ht="14.25" customHeight="1">
      <c r="A134" s="7"/>
      <c r="B134" s="30"/>
      <c r="C134" s="31" t="s">
        <v>90</v>
      </c>
      <c r="D134" s="32">
        <v>0</v>
      </c>
      <c r="E134" s="32">
        <v>0</v>
      </c>
      <c r="F134" s="33">
        <f>D134+E134</f>
        <v>0</v>
      </c>
      <c r="G134" s="32">
        <v>0</v>
      </c>
      <c r="H134" s="32">
        <v>0</v>
      </c>
      <c r="I134" s="34">
        <f t="shared" si="50"/>
        <v>0</v>
      </c>
    </row>
    <row r="135" spans="1:9" ht="14.25" customHeight="1">
      <c r="A135" s="7"/>
      <c r="B135" s="30"/>
      <c r="C135" s="31" t="s">
        <v>39</v>
      </c>
      <c r="D135" s="32">
        <v>0</v>
      </c>
      <c r="E135" s="32">
        <v>0</v>
      </c>
      <c r="F135" s="33">
        <f t="shared" ref="F135:F140" si="51">D135+E135</f>
        <v>0</v>
      </c>
      <c r="G135" s="32">
        <v>0</v>
      </c>
      <c r="H135" s="32">
        <v>0</v>
      </c>
      <c r="I135" s="34">
        <f t="shared" si="50"/>
        <v>0</v>
      </c>
    </row>
    <row r="136" spans="1:9" ht="14.25" customHeight="1">
      <c r="A136" s="7"/>
      <c r="B136" s="30"/>
      <c r="C136" s="31" t="s">
        <v>40</v>
      </c>
      <c r="D136" s="32">
        <v>0</v>
      </c>
      <c r="E136" s="32">
        <v>0</v>
      </c>
      <c r="F136" s="33">
        <f t="shared" si="51"/>
        <v>0</v>
      </c>
      <c r="G136" s="32">
        <v>0</v>
      </c>
      <c r="H136" s="32">
        <v>0</v>
      </c>
      <c r="I136" s="34">
        <f t="shared" si="50"/>
        <v>0</v>
      </c>
    </row>
    <row r="137" spans="1:9" ht="14.25" customHeight="1">
      <c r="A137" s="7"/>
      <c r="B137" s="30"/>
      <c r="C137" s="31" t="s">
        <v>41</v>
      </c>
      <c r="D137" s="32">
        <v>0</v>
      </c>
      <c r="E137" s="32">
        <v>0</v>
      </c>
      <c r="F137" s="33">
        <f t="shared" si="51"/>
        <v>0</v>
      </c>
      <c r="G137" s="32">
        <v>0</v>
      </c>
      <c r="H137" s="32">
        <v>0</v>
      </c>
      <c r="I137" s="34">
        <f t="shared" si="50"/>
        <v>0</v>
      </c>
    </row>
    <row r="138" spans="1:9" ht="14.25" customHeight="1">
      <c r="A138" s="7"/>
      <c r="B138" s="30"/>
      <c r="C138" s="31" t="s">
        <v>42</v>
      </c>
      <c r="D138" s="32">
        <v>0</v>
      </c>
      <c r="E138" s="32">
        <v>0</v>
      </c>
      <c r="F138" s="33">
        <f t="shared" si="51"/>
        <v>0</v>
      </c>
      <c r="G138" s="32">
        <v>0</v>
      </c>
      <c r="H138" s="32">
        <v>0</v>
      </c>
      <c r="I138" s="34">
        <f t="shared" si="50"/>
        <v>0</v>
      </c>
    </row>
    <row r="139" spans="1:9" ht="14.25" customHeight="1">
      <c r="A139" s="7"/>
      <c r="B139" s="30"/>
      <c r="C139" s="31" t="s">
        <v>77</v>
      </c>
      <c r="D139" s="32">
        <v>0</v>
      </c>
      <c r="E139" s="32">
        <v>0</v>
      </c>
      <c r="F139" s="33">
        <f t="shared" si="51"/>
        <v>0</v>
      </c>
      <c r="G139" s="32">
        <v>0</v>
      </c>
      <c r="H139" s="32">
        <v>0</v>
      </c>
      <c r="I139" s="34">
        <f t="shared" si="50"/>
        <v>0</v>
      </c>
    </row>
    <row r="140" spans="1:9" ht="14.25" customHeight="1">
      <c r="A140" s="7"/>
      <c r="B140" s="30"/>
      <c r="C140" s="31" t="s">
        <v>12</v>
      </c>
      <c r="D140" s="32">
        <v>0</v>
      </c>
      <c r="E140" s="32">
        <v>0</v>
      </c>
      <c r="F140" s="33">
        <f t="shared" si="51"/>
        <v>0</v>
      </c>
      <c r="G140" s="32">
        <v>0</v>
      </c>
      <c r="H140" s="32">
        <v>0</v>
      </c>
      <c r="I140" s="34">
        <f t="shared" si="50"/>
        <v>0</v>
      </c>
    </row>
    <row r="141" spans="1:9">
      <c r="A141" s="7"/>
      <c r="B141" s="83" t="s">
        <v>78</v>
      </c>
      <c r="C141" s="84"/>
      <c r="D141" s="26">
        <f>SUM(D142:D144)</f>
        <v>0</v>
      </c>
      <c r="E141" s="26">
        <f t="shared" ref="E141:H141" si="52">SUM(E142:E144)</f>
        <v>0</v>
      </c>
      <c r="F141" s="26">
        <f t="shared" si="52"/>
        <v>0</v>
      </c>
      <c r="G141" s="26">
        <f t="shared" si="52"/>
        <v>0</v>
      </c>
      <c r="H141" s="26">
        <f t="shared" si="52"/>
        <v>0</v>
      </c>
      <c r="I141" s="27">
        <f t="shared" ref="I141" si="53">SUM(I142:I144)</f>
        <v>0</v>
      </c>
    </row>
    <row r="142" spans="1:9" ht="14.25" customHeight="1">
      <c r="A142" s="7"/>
      <c r="B142" s="30"/>
      <c r="C142" s="31" t="s">
        <v>44</v>
      </c>
      <c r="D142" s="32">
        <v>0</v>
      </c>
      <c r="E142" s="32">
        <v>0</v>
      </c>
      <c r="F142" s="33">
        <f>D142+E142</f>
        <v>0</v>
      </c>
      <c r="G142" s="32">
        <v>0</v>
      </c>
      <c r="H142" s="32">
        <v>0</v>
      </c>
      <c r="I142" s="34">
        <f t="shared" ref="I142:I144" si="54">F142-G142</f>
        <v>0</v>
      </c>
    </row>
    <row r="143" spans="1:9" ht="14.25" customHeight="1">
      <c r="A143" s="7"/>
      <c r="B143" s="30"/>
      <c r="C143" s="31" t="s">
        <v>45</v>
      </c>
      <c r="D143" s="32">
        <v>0</v>
      </c>
      <c r="E143" s="32">
        <v>0</v>
      </c>
      <c r="F143" s="33">
        <f>D143+E143</f>
        <v>0</v>
      </c>
      <c r="G143" s="32">
        <v>0</v>
      </c>
      <c r="H143" s="32">
        <v>0</v>
      </c>
      <c r="I143" s="34">
        <f t="shared" si="54"/>
        <v>0</v>
      </c>
    </row>
    <row r="144" spans="1:9" ht="14.25" customHeight="1">
      <c r="A144" s="7"/>
      <c r="B144" s="30"/>
      <c r="C144" s="31" t="s">
        <v>79</v>
      </c>
      <c r="D144" s="32">
        <v>0</v>
      </c>
      <c r="E144" s="32">
        <v>0</v>
      </c>
      <c r="F144" s="33">
        <f>D144+E144</f>
        <v>0</v>
      </c>
      <c r="G144" s="32">
        <v>0</v>
      </c>
      <c r="H144" s="32">
        <v>0</v>
      </c>
      <c r="I144" s="34">
        <f t="shared" si="54"/>
        <v>0</v>
      </c>
    </row>
    <row r="145" spans="1:9" ht="6.75" customHeight="1">
      <c r="A145" s="7"/>
      <c r="B145" s="30"/>
      <c r="C145" s="31"/>
      <c r="D145" s="33"/>
      <c r="E145" s="33"/>
      <c r="F145" s="33"/>
      <c r="G145" s="33"/>
      <c r="H145" s="33"/>
      <c r="I145" s="34"/>
    </row>
    <row r="146" spans="1:9">
      <c r="A146" s="7"/>
      <c r="B146" s="83" t="s">
        <v>80</v>
      </c>
      <c r="C146" s="84"/>
      <c r="D146" s="26">
        <f t="shared" ref="D146:I146" si="55">SUM(D147+D148+D149+D150+D151+D153+D154)</f>
        <v>0</v>
      </c>
      <c r="E146" s="26">
        <f t="shared" si="55"/>
        <v>0</v>
      </c>
      <c r="F146" s="26">
        <f t="shared" si="55"/>
        <v>0</v>
      </c>
      <c r="G146" s="26">
        <f t="shared" si="55"/>
        <v>0</v>
      </c>
      <c r="H146" s="26">
        <f t="shared" si="55"/>
        <v>0</v>
      </c>
      <c r="I146" s="26">
        <f t="shared" si="55"/>
        <v>0</v>
      </c>
    </row>
    <row r="147" spans="1:9" ht="14.25" customHeight="1">
      <c r="A147" s="7"/>
      <c r="B147" s="30"/>
      <c r="C147" s="31" t="s">
        <v>81</v>
      </c>
      <c r="D147" s="32">
        <v>0</v>
      </c>
      <c r="E147" s="32">
        <v>0</v>
      </c>
      <c r="F147" s="33">
        <f>D147+E147</f>
        <v>0</v>
      </c>
      <c r="G147" s="32">
        <v>0</v>
      </c>
      <c r="H147" s="32">
        <v>0</v>
      </c>
      <c r="I147" s="34">
        <f t="shared" ref="I147:I154" si="56">F147-G147</f>
        <v>0</v>
      </c>
    </row>
    <row r="148" spans="1:9" ht="14.25" customHeight="1">
      <c r="A148" s="7"/>
      <c r="B148" s="30"/>
      <c r="C148" s="31" t="s">
        <v>47</v>
      </c>
      <c r="D148" s="32">
        <v>0</v>
      </c>
      <c r="E148" s="32">
        <v>0</v>
      </c>
      <c r="F148" s="33">
        <f t="shared" ref="F148:F154" si="57">D148+E148</f>
        <v>0</v>
      </c>
      <c r="G148" s="32">
        <v>0</v>
      </c>
      <c r="H148" s="32">
        <v>0</v>
      </c>
      <c r="I148" s="34">
        <f t="shared" si="56"/>
        <v>0</v>
      </c>
    </row>
    <row r="149" spans="1:9" ht="14.25" customHeight="1">
      <c r="A149" s="7"/>
      <c r="B149" s="60"/>
      <c r="C149" s="61" t="s">
        <v>48</v>
      </c>
      <c r="D149" s="62">
        <v>0</v>
      </c>
      <c r="E149" s="62">
        <v>0</v>
      </c>
      <c r="F149" s="63">
        <f t="shared" si="57"/>
        <v>0</v>
      </c>
      <c r="G149" s="62">
        <v>0</v>
      </c>
      <c r="H149" s="62">
        <v>0</v>
      </c>
      <c r="I149" s="64">
        <f t="shared" si="56"/>
        <v>0</v>
      </c>
    </row>
    <row r="150" spans="1:9" ht="14.25" customHeight="1">
      <c r="A150" s="7"/>
      <c r="B150" s="30"/>
      <c r="C150" s="31" t="s">
        <v>49</v>
      </c>
      <c r="D150" s="32">
        <v>0</v>
      </c>
      <c r="E150" s="32">
        <v>0</v>
      </c>
      <c r="F150" s="33">
        <f t="shared" si="57"/>
        <v>0</v>
      </c>
      <c r="G150" s="32">
        <v>0</v>
      </c>
      <c r="H150" s="32">
        <v>0</v>
      </c>
      <c r="I150" s="34">
        <f t="shared" si="56"/>
        <v>0</v>
      </c>
    </row>
    <row r="151" spans="1:9" ht="22.5" customHeight="1">
      <c r="A151" s="7"/>
      <c r="B151" s="30"/>
      <c r="C151" s="31" t="s">
        <v>82</v>
      </c>
      <c r="D151" s="32">
        <v>0</v>
      </c>
      <c r="E151" s="32">
        <v>0</v>
      </c>
      <c r="F151" s="33">
        <f t="shared" si="57"/>
        <v>0</v>
      </c>
      <c r="G151" s="32">
        <v>0</v>
      </c>
      <c r="H151" s="32">
        <v>0</v>
      </c>
      <c r="I151" s="34">
        <f t="shared" si="56"/>
        <v>0</v>
      </c>
    </row>
    <row r="152" spans="1:9" ht="14.25" customHeight="1">
      <c r="A152" s="7"/>
      <c r="B152" s="30"/>
      <c r="C152" s="31" t="s">
        <v>105</v>
      </c>
      <c r="D152" s="32">
        <v>0</v>
      </c>
      <c r="E152" s="32">
        <v>0</v>
      </c>
      <c r="F152" s="33">
        <f t="shared" si="57"/>
        <v>0</v>
      </c>
      <c r="G152" s="32">
        <v>0</v>
      </c>
      <c r="H152" s="32">
        <v>0</v>
      </c>
      <c r="I152" s="34">
        <f t="shared" si="56"/>
        <v>0</v>
      </c>
    </row>
    <row r="153" spans="1:9" ht="14.25" customHeight="1">
      <c r="A153" s="7"/>
      <c r="B153" s="30"/>
      <c r="C153" s="31" t="s">
        <v>51</v>
      </c>
      <c r="D153" s="32">
        <v>0</v>
      </c>
      <c r="E153" s="32">
        <v>0</v>
      </c>
      <c r="F153" s="33">
        <f t="shared" si="57"/>
        <v>0</v>
      </c>
      <c r="G153" s="32">
        <v>0</v>
      </c>
      <c r="H153" s="32">
        <v>0</v>
      </c>
      <c r="I153" s="34">
        <f t="shared" si="56"/>
        <v>0</v>
      </c>
    </row>
    <row r="154" spans="1:9" ht="26.25" customHeight="1">
      <c r="A154" s="7"/>
      <c r="B154" s="30"/>
      <c r="C154" s="31" t="s">
        <v>52</v>
      </c>
      <c r="D154" s="32">
        <v>0</v>
      </c>
      <c r="E154" s="32">
        <v>0</v>
      </c>
      <c r="F154" s="33">
        <f t="shared" si="57"/>
        <v>0</v>
      </c>
      <c r="G154" s="32">
        <v>0</v>
      </c>
      <c r="H154" s="32">
        <v>0</v>
      </c>
      <c r="I154" s="34">
        <f t="shared" si="56"/>
        <v>0</v>
      </c>
    </row>
    <row r="155" spans="1:9" ht="6.75" customHeight="1">
      <c r="A155" s="7"/>
      <c r="B155" s="30"/>
      <c r="C155" s="31"/>
      <c r="D155" s="33"/>
      <c r="E155" s="33"/>
      <c r="F155" s="33"/>
      <c r="G155" s="33"/>
      <c r="H155" s="33"/>
      <c r="I155" s="34"/>
    </row>
    <row r="156" spans="1:9">
      <c r="A156" s="7"/>
      <c r="B156" s="83" t="s">
        <v>53</v>
      </c>
      <c r="C156" s="84"/>
      <c r="D156" s="26">
        <f t="shared" ref="D156:I156" si="58">SUM(D157:D159)</f>
        <v>0</v>
      </c>
      <c r="E156" s="26">
        <f t="shared" ref="E156:H156" si="59">SUM(E157:E159)</f>
        <v>0</v>
      </c>
      <c r="F156" s="26">
        <f t="shared" si="59"/>
        <v>0</v>
      </c>
      <c r="G156" s="26">
        <f t="shared" si="59"/>
        <v>0</v>
      </c>
      <c r="H156" s="26">
        <f t="shared" si="59"/>
        <v>0</v>
      </c>
      <c r="I156" s="27">
        <f t="shared" si="58"/>
        <v>0</v>
      </c>
    </row>
    <row r="157" spans="1:9" ht="14.25" customHeight="1">
      <c r="A157" s="7"/>
      <c r="B157" s="30"/>
      <c r="C157" s="31" t="s">
        <v>14</v>
      </c>
      <c r="D157" s="32">
        <v>0</v>
      </c>
      <c r="E157" s="32">
        <v>0</v>
      </c>
      <c r="F157" s="33">
        <f>D157+E157</f>
        <v>0</v>
      </c>
      <c r="G157" s="32">
        <v>0</v>
      </c>
      <c r="H157" s="32">
        <v>0</v>
      </c>
      <c r="I157" s="34">
        <f t="shared" ref="I157:I159" si="60">F157-G157</f>
        <v>0</v>
      </c>
    </row>
    <row r="158" spans="1:9" ht="14.25" customHeight="1">
      <c r="A158" s="7"/>
      <c r="B158" s="30"/>
      <c r="C158" s="31" t="s">
        <v>13</v>
      </c>
      <c r="D158" s="32">
        <v>0</v>
      </c>
      <c r="E158" s="32">
        <v>0</v>
      </c>
      <c r="F158" s="33">
        <f t="shared" ref="F158:F159" si="61">D158+E158</f>
        <v>0</v>
      </c>
      <c r="G158" s="32">
        <v>0</v>
      </c>
      <c r="H158" s="32">
        <v>0</v>
      </c>
      <c r="I158" s="34">
        <f t="shared" si="60"/>
        <v>0</v>
      </c>
    </row>
    <row r="159" spans="1:9" ht="14.25" customHeight="1">
      <c r="A159" s="7"/>
      <c r="B159" s="30"/>
      <c r="C159" s="31" t="s">
        <v>54</v>
      </c>
      <c r="D159" s="32">
        <v>0</v>
      </c>
      <c r="E159" s="32">
        <v>0</v>
      </c>
      <c r="F159" s="33">
        <f t="shared" si="61"/>
        <v>0</v>
      </c>
      <c r="G159" s="32">
        <v>0</v>
      </c>
      <c r="H159" s="32">
        <v>0</v>
      </c>
      <c r="I159" s="34">
        <f t="shared" si="60"/>
        <v>0</v>
      </c>
    </row>
    <row r="160" spans="1:9" ht="6.75" customHeight="1">
      <c r="A160" s="7"/>
      <c r="B160" s="30"/>
      <c r="C160" s="31"/>
      <c r="D160" s="33"/>
      <c r="E160" s="33"/>
      <c r="F160" s="33"/>
      <c r="G160" s="33"/>
      <c r="H160" s="33"/>
      <c r="I160" s="34"/>
    </row>
    <row r="161" spans="1:9">
      <c r="A161" s="7"/>
      <c r="B161" s="83" t="s">
        <v>15</v>
      </c>
      <c r="C161" s="84"/>
      <c r="D161" s="26">
        <f t="shared" ref="D161:I161" si="62">SUM(D162:D168)</f>
        <v>0</v>
      </c>
      <c r="E161" s="26">
        <f t="shared" ref="E161:H161" si="63">SUM(E162:E168)</f>
        <v>0</v>
      </c>
      <c r="F161" s="26">
        <f t="shared" si="63"/>
        <v>0</v>
      </c>
      <c r="G161" s="26">
        <f t="shared" si="63"/>
        <v>0</v>
      </c>
      <c r="H161" s="26">
        <f t="shared" si="63"/>
        <v>0</v>
      </c>
      <c r="I161" s="27">
        <f t="shared" si="62"/>
        <v>0</v>
      </c>
    </row>
    <row r="162" spans="1:9" ht="14.25" customHeight="1">
      <c r="A162" s="7"/>
      <c r="B162" s="30"/>
      <c r="C162" s="31" t="s">
        <v>56</v>
      </c>
      <c r="D162" s="32">
        <v>0</v>
      </c>
      <c r="E162" s="32">
        <v>0</v>
      </c>
      <c r="F162" s="33">
        <f>D162+E162</f>
        <v>0</v>
      </c>
      <c r="G162" s="32">
        <v>0</v>
      </c>
      <c r="H162" s="32">
        <v>0</v>
      </c>
      <c r="I162" s="34">
        <f t="shared" ref="I162:I168" si="64">F162-G162</f>
        <v>0</v>
      </c>
    </row>
    <row r="163" spans="1:9" ht="14.25" customHeight="1">
      <c r="A163" s="7"/>
      <c r="B163" s="30"/>
      <c r="C163" s="31" t="s">
        <v>57</v>
      </c>
      <c r="D163" s="32">
        <v>0</v>
      </c>
      <c r="E163" s="32">
        <v>0</v>
      </c>
      <c r="F163" s="33">
        <f t="shared" ref="F163:F168" si="65">D163+E163</f>
        <v>0</v>
      </c>
      <c r="G163" s="32">
        <v>0</v>
      </c>
      <c r="H163" s="32">
        <v>0</v>
      </c>
      <c r="I163" s="34">
        <f t="shared" si="64"/>
        <v>0</v>
      </c>
    </row>
    <row r="164" spans="1:9" ht="14.25" customHeight="1">
      <c r="A164" s="7"/>
      <c r="B164" s="30"/>
      <c r="C164" s="31" t="s">
        <v>58</v>
      </c>
      <c r="D164" s="32">
        <v>0</v>
      </c>
      <c r="E164" s="32">
        <v>0</v>
      </c>
      <c r="F164" s="33">
        <f t="shared" si="65"/>
        <v>0</v>
      </c>
      <c r="G164" s="32">
        <v>0</v>
      </c>
      <c r="H164" s="32">
        <v>0</v>
      </c>
      <c r="I164" s="34">
        <f t="shared" si="64"/>
        <v>0</v>
      </c>
    </row>
    <row r="165" spans="1:9" ht="14.25" customHeight="1">
      <c r="A165" s="7"/>
      <c r="B165" s="30"/>
      <c r="C165" s="31" t="s">
        <v>83</v>
      </c>
      <c r="D165" s="32">
        <v>0</v>
      </c>
      <c r="E165" s="32">
        <v>0</v>
      </c>
      <c r="F165" s="33">
        <f t="shared" si="65"/>
        <v>0</v>
      </c>
      <c r="G165" s="32">
        <v>0</v>
      </c>
      <c r="H165" s="32">
        <v>0</v>
      </c>
      <c r="I165" s="34">
        <f t="shared" si="64"/>
        <v>0</v>
      </c>
    </row>
    <row r="166" spans="1:9" ht="14.25" customHeight="1">
      <c r="A166" s="7"/>
      <c r="B166" s="30"/>
      <c r="C166" s="31" t="s">
        <v>59</v>
      </c>
      <c r="D166" s="32">
        <v>0</v>
      </c>
      <c r="E166" s="32">
        <v>0</v>
      </c>
      <c r="F166" s="33">
        <f t="shared" si="65"/>
        <v>0</v>
      </c>
      <c r="G166" s="32">
        <v>0</v>
      </c>
      <c r="H166" s="32">
        <v>0</v>
      </c>
      <c r="I166" s="34">
        <f t="shared" si="64"/>
        <v>0</v>
      </c>
    </row>
    <row r="167" spans="1:9" ht="14.25" customHeight="1">
      <c r="A167" s="7"/>
      <c r="B167" s="30"/>
      <c r="C167" s="31" t="s">
        <v>84</v>
      </c>
      <c r="D167" s="32">
        <v>0</v>
      </c>
      <c r="E167" s="32">
        <v>0</v>
      </c>
      <c r="F167" s="33">
        <f t="shared" si="65"/>
        <v>0</v>
      </c>
      <c r="G167" s="32">
        <v>0</v>
      </c>
      <c r="H167" s="32">
        <v>0</v>
      </c>
      <c r="I167" s="34">
        <f t="shared" si="64"/>
        <v>0</v>
      </c>
    </row>
    <row r="168" spans="1:9" ht="14.25" customHeight="1">
      <c r="A168" s="7"/>
      <c r="B168" s="30"/>
      <c r="C168" s="31" t="s">
        <v>60</v>
      </c>
      <c r="D168" s="32">
        <v>0</v>
      </c>
      <c r="E168" s="32">
        <v>0</v>
      </c>
      <c r="F168" s="33">
        <f t="shared" si="65"/>
        <v>0</v>
      </c>
      <c r="G168" s="32">
        <v>0</v>
      </c>
      <c r="H168" s="32">
        <v>0</v>
      </c>
      <c r="I168" s="34">
        <f t="shared" si="64"/>
        <v>0</v>
      </c>
    </row>
    <row r="169" spans="1:9">
      <c r="A169" s="7"/>
      <c r="B169" s="39"/>
      <c r="C169" s="40"/>
      <c r="D169" s="37"/>
      <c r="E169" s="37"/>
      <c r="F169" s="37"/>
      <c r="G169" s="37"/>
      <c r="H169" s="37"/>
      <c r="I169" s="38"/>
    </row>
    <row r="170" spans="1:9">
      <c r="A170" s="7"/>
      <c r="B170" s="85" t="s">
        <v>85</v>
      </c>
      <c r="C170" s="86"/>
      <c r="D170" s="26">
        <f t="shared" ref="D170:I170" si="66">D10+D89</f>
        <v>278489397</v>
      </c>
      <c r="E170" s="26">
        <f t="shared" si="66"/>
        <v>0</v>
      </c>
      <c r="F170" s="26">
        <f t="shared" si="66"/>
        <v>278489397</v>
      </c>
      <c r="G170" s="26">
        <f t="shared" si="66"/>
        <v>125579454</v>
      </c>
      <c r="H170" s="26">
        <f t="shared" si="66"/>
        <v>105980811</v>
      </c>
      <c r="I170" s="27">
        <f t="shared" si="66"/>
        <v>152909943</v>
      </c>
    </row>
    <row r="171" spans="1:9">
      <c r="A171" s="7"/>
      <c r="B171" s="41"/>
      <c r="C171" s="42"/>
      <c r="D171" s="43"/>
      <c r="E171" s="44"/>
      <c r="F171" s="44"/>
      <c r="G171" s="44"/>
      <c r="H171" s="44"/>
      <c r="I171" s="45"/>
    </row>
    <row r="172" spans="1:9" s="2" customFormat="1">
      <c r="A172" s="8"/>
      <c r="B172" s="46"/>
      <c r="C172" s="46"/>
      <c r="D172" s="46"/>
      <c r="E172" s="46"/>
      <c r="F172" s="46"/>
      <c r="G172" s="46"/>
      <c r="H172" s="46"/>
      <c r="I172" s="46"/>
    </row>
    <row r="173" spans="1:9" s="2" customFormat="1">
      <c r="A173" s="8"/>
      <c r="B173" s="46"/>
      <c r="C173" s="46"/>
      <c r="D173" s="46"/>
      <c r="E173" s="46"/>
      <c r="F173" s="46"/>
      <c r="G173" s="46"/>
      <c r="H173" s="46"/>
      <c r="I173" s="46"/>
    </row>
    <row r="174" spans="1:9" s="2" customFormat="1" ht="107.25" customHeight="1">
      <c r="A174" s="8"/>
      <c r="B174" s="46"/>
      <c r="C174" s="46"/>
      <c r="D174" s="46"/>
      <c r="E174" s="46"/>
      <c r="F174" s="46"/>
      <c r="G174" s="46"/>
      <c r="H174" s="46"/>
      <c r="I174" s="46"/>
    </row>
    <row r="175" spans="1:9" s="2" customFormat="1">
      <c r="A175" s="8"/>
      <c r="B175" s="46"/>
      <c r="C175" s="46"/>
      <c r="D175" s="46"/>
      <c r="E175" s="46"/>
      <c r="F175" s="46"/>
      <c r="G175" s="46"/>
      <c r="H175" s="46"/>
      <c r="I175" s="46"/>
    </row>
    <row r="176" spans="1:9" s="2" customFormat="1">
      <c r="A176" s="8"/>
      <c r="B176" s="46"/>
      <c r="C176" s="46"/>
      <c r="D176" s="46"/>
      <c r="E176" s="47"/>
      <c r="F176" s="46"/>
      <c r="G176" s="46"/>
      <c r="H176" s="46"/>
      <c r="I176" s="46"/>
    </row>
    <row r="177" spans="1:9" s="2" customFormat="1">
      <c r="A177" s="8"/>
      <c r="B177" s="46"/>
      <c r="C177" s="46"/>
      <c r="D177" s="46"/>
      <c r="E177" s="47"/>
      <c r="F177" s="46"/>
      <c r="G177" s="46"/>
      <c r="H177" s="46"/>
      <c r="I177" s="46"/>
    </row>
    <row r="178" spans="1:9" s="2" customFormat="1">
      <c r="A178" s="8"/>
      <c r="B178" s="46"/>
      <c r="C178" s="46"/>
      <c r="D178" s="46"/>
      <c r="E178" s="47"/>
      <c r="F178" s="46"/>
      <c r="G178" s="46"/>
      <c r="H178" s="46"/>
      <c r="I178" s="46"/>
    </row>
    <row r="179" spans="1:9">
      <c r="A179" s="7"/>
      <c r="B179" s="6"/>
      <c r="C179" s="6"/>
      <c r="D179" s="6"/>
      <c r="E179" s="48"/>
      <c r="F179" s="6"/>
      <c r="G179" s="6"/>
      <c r="H179" s="6"/>
      <c r="I179" s="6"/>
    </row>
  </sheetData>
  <sheetProtection algorithmName="SHA-512" hashValue="eHMPQjTv3H1hIuoBDMWYnqVlYOc3lUXxLDtJwbdeFVXpbfI1rY7aqFfBL3yDiMliGgESapP0hpNohyWH4iiPqg==" saltValue="4xA1o8DV7RAp/wsSABn53w==" spinCount="100000" sheet="1" scenarios="1" formatCells="0" formatColumns="0"/>
  <mergeCells count="34">
    <mergeCell ref="I7:I9"/>
    <mergeCell ref="B7:C9"/>
    <mergeCell ref="D7:H7"/>
    <mergeCell ref="F8:F9"/>
    <mergeCell ref="G8:G9"/>
    <mergeCell ref="H8:H9"/>
    <mergeCell ref="D8:D9"/>
    <mergeCell ref="B2:I2"/>
    <mergeCell ref="B3:I3"/>
    <mergeCell ref="B4:I4"/>
    <mergeCell ref="B5:I5"/>
    <mergeCell ref="B6:I6"/>
    <mergeCell ref="B81:C81"/>
    <mergeCell ref="B41:C41"/>
    <mergeCell ref="B10:C10"/>
    <mergeCell ref="B12:C12"/>
    <mergeCell ref="B20:C20"/>
    <mergeCell ref="B30:C30"/>
    <mergeCell ref="B1:I1"/>
    <mergeCell ref="B156:C156"/>
    <mergeCell ref="B161:C161"/>
    <mergeCell ref="B170:C170"/>
    <mergeCell ref="B141:C141"/>
    <mergeCell ref="B146:C146"/>
    <mergeCell ref="B89:C89"/>
    <mergeCell ref="B91:C91"/>
    <mergeCell ref="B99:C99"/>
    <mergeCell ref="B131:C131"/>
    <mergeCell ref="B121:C121"/>
    <mergeCell ref="B110:C110"/>
    <mergeCell ref="B63:C63"/>
    <mergeCell ref="B67:C67"/>
    <mergeCell ref="B52:C52"/>
    <mergeCell ref="B77:C77"/>
  </mergeCells>
  <dataValidations count="1">
    <dataValidation type="whole" allowBlank="1" showInputMessage="1" showErrorMessage="1" sqref="D10:I171">
      <formula1>-999999999999</formula1>
      <formula2>999999999999</formula2>
    </dataValidation>
  </dataValidations>
  <printOptions horizontalCentered="1"/>
  <pageMargins left="0.19685039370078741" right="0.19685039370078741" top="0.31496062992125984" bottom="0" header="0" footer="0"/>
  <pageSetup scale="85" fitToHeight="0" orientation="landscape" r:id="rId1"/>
  <rowBreaks count="6" manualBreakCount="6">
    <brk id="35" max="8" man="1"/>
    <brk id="65" max="8" man="1"/>
    <brk id="93" max="8" man="1"/>
    <brk id="120" max="8" man="1"/>
    <brk id="149" max="8" man="1"/>
    <brk id="174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tabSelected="1" workbookViewId="0">
      <selection activeCell="A10" sqref="A10"/>
    </sheetView>
  </sheetViews>
  <sheetFormatPr baseColWidth="10" defaultRowHeight="15"/>
  <cols>
    <col min="1" max="1" width="1" customWidth="1"/>
    <col min="2" max="2" width="4" customWidth="1"/>
    <col min="3" max="3" width="50.42578125" customWidth="1"/>
    <col min="4" max="9" width="16.85546875" customWidth="1"/>
    <col min="10" max="10" width="1.42578125" customWidth="1"/>
  </cols>
  <sheetData>
    <row r="1" spans="1:11">
      <c r="A1" s="17"/>
      <c r="B1" s="82" t="s">
        <v>109</v>
      </c>
      <c r="C1" s="82"/>
      <c r="D1" s="82"/>
      <c r="E1" s="82"/>
      <c r="F1" s="82"/>
      <c r="G1" s="82"/>
      <c r="H1" s="82"/>
      <c r="I1" s="82"/>
    </row>
    <row r="2" spans="1:11" s="50" customFormat="1" ht="30.75" customHeight="1">
      <c r="A2" s="49"/>
      <c r="B2" s="87" t="s">
        <v>106</v>
      </c>
      <c r="C2" s="87"/>
      <c r="D2" s="87"/>
      <c r="E2" s="87"/>
      <c r="F2" s="87"/>
      <c r="G2" s="87"/>
      <c r="H2" s="87"/>
      <c r="I2" s="87"/>
    </row>
    <row r="3" spans="1:11" s="1" customFormat="1">
      <c r="A3" s="18"/>
      <c r="B3" s="87" t="s">
        <v>8</v>
      </c>
      <c r="C3" s="87"/>
      <c r="D3" s="87"/>
      <c r="E3" s="87"/>
      <c r="F3" s="87"/>
      <c r="G3" s="87"/>
      <c r="H3" s="87"/>
      <c r="I3" s="87"/>
    </row>
    <row r="4" spans="1:11" s="1" customFormat="1">
      <c r="A4" s="18"/>
      <c r="B4" s="87" t="s">
        <v>9</v>
      </c>
      <c r="C4" s="87"/>
      <c r="D4" s="87"/>
      <c r="E4" s="87"/>
      <c r="F4" s="87"/>
      <c r="G4" s="87"/>
      <c r="H4" s="87"/>
      <c r="I4" s="87"/>
    </row>
    <row r="5" spans="1:11" s="1" customFormat="1">
      <c r="A5" s="18"/>
      <c r="B5" s="87" t="s">
        <v>107</v>
      </c>
      <c r="C5" s="87"/>
      <c r="D5" s="87"/>
      <c r="E5" s="87"/>
      <c r="F5" s="87"/>
      <c r="G5" s="87"/>
      <c r="H5" s="87"/>
      <c r="I5" s="87"/>
    </row>
    <row r="6" spans="1:11" s="1" customFormat="1" ht="18" customHeight="1">
      <c r="A6" s="18"/>
      <c r="B6" s="87" t="s">
        <v>103</v>
      </c>
      <c r="C6" s="87"/>
      <c r="D6" s="87"/>
      <c r="E6" s="87"/>
      <c r="F6" s="87"/>
      <c r="G6" s="87"/>
      <c r="H6" s="87"/>
      <c r="I6" s="87"/>
    </row>
    <row r="7" spans="1:11" ht="18.75" customHeight="1">
      <c r="A7" s="17"/>
      <c r="B7" s="91" t="s">
        <v>2</v>
      </c>
      <c r="C7" s="92"/>
      <c r="D7" s="97" t="s">
        <v>10</v>
      </c>
      <c r="E7" s="98"/>
      <c r="F7" s="98"/>
      <c r="G7" s="98"/>
      <c r="H7" s="99"/>
      <c r="I7" s="88" t="s">
        <v>11</v>
      </c>
    </row>
    <row r="8" spans="1:11" ht="15" customHeight="1">
      <c r="A8" s="17"/>
      <c r="B8" s="93"/>
      <c r="C8" s="94"/>
      <c r="D8" s="100" t="s">
        <v>3</v>
      </c>
      <c r="E8" s="52" t="s">
        <v>4</v>
      </c>
      <c r="F8" s="100" t="s">
        <v>6</v>
      </c>
      <c r="G8" s="100" t="s">
        <v>0</v>
      </c>
      <c r="H8" s="100" t="s">
        <v>1</v>
      </c>
      <c r="I8" s="89"/>
    </row>
    <row r="9" spans="1:11" ht="13.5" customHeight="1">
      <c r="A9" s="17"/>
      <c r="B9" s="95"/>
      <c r="C9" s="96"/>
      <c r="D9" s="101"/>
      <c r="E9" s="78" t="s">
        <v>5</v>
      </c>
      <c r="F9" s="101"/>
      <c r="G9" s="101"/>
      <c r="H9" s="101"/>
      <c r="I9" s="90"/>
    </row>
    <row r="10" spans="1:11">
      <c r="A10" s="7"/>
      <c r="B10" s="83" t="s">
        <v>86</v>
      </c>
      <c r="C10" s="84"/>
      <c r="D10" s="26">
        <v>278489397</v>
      </c>
      <c r="E10" s="26">
        <v>0</v>
      </c>
      <c r="F10" s="26">
        <v>278489397</v>
      </c>
      <c r="G10" s="26">
        <v>125579454</v>
      </c>
      <c r="H10" s="26">
        <v>105980811</v>
      </c>
      <c r="I10" s="27">
        <v>152909943</v>
      </c>
    </row>
    <row r="11" spans="1:11" ht="6.75" customHeight="1">
      <c r="A11" s="7"/>
      <c r="B11" s="80"/>
      <c r="C11" s="81"/>
      <c r="D11" s="26"/>
      <c r="E11" s="26"/>
      <c r="F11" s="26"/>
      <c r="G11" s="26"/>
      <c r="H11" s="26"/>
      <c r="I11" s="27"/>
    </row>
    <row r="12" spans="1:11">
      <c r="A12" s="7"/>
      <c r="B12" s="83" t="s">
        <v>16</v>
      </c>
      <c r="C12" s="84"/>
      <c r="D12" s="26">
        <v>97771136</v>
      </c>
      <c r="E12" s="26">
        <v>3267000</v>
      </c>
      <c r="F12" s="26">
        <v>101038136</v>
      </c>
      <c r="G12" s="26">
        <v>88691121</v>
      </c>
      <c r="H12" s="26">
        <v>74622982</v>
      </c>
      <c r="I12" s="27">
        <v>12347015</v>
      </c>
      <c r="K12" s="6"/>
    </row>
    <row r="13" spans="1:11" ht="14.25" customHeight="1">
      <c r="A13" s="7"/>
      <c r="B13" s="30"/>
      <c r="C13" s="31" t="s">
        <v>17</v>
      </c>
      <c r="D13" s="75">
        <v>29561501</v>
      </c>
      <c r="E13" s="76">
        <v>1086000</v>
      </c>
      <c r="F13" s="33">
        <v>30647501</v>
      </c>
      <c r="G13" s="76">
        <v>32823933</v>
      </c>
      <c r="H13" s="76">
        <v>32823933</v>
      </c>
      <c r="I13" s="34">
        <v>-2176432</v>
      </c>
    </row>
    <row r="14" spans="1:11" ht="14.25" customHeight="1">
      <c r="A14" s="7"/>
      <c r="B14" s="30"/>
      <c r="C14" s="31" t="s">
        <v>63</v>
      </c>
      <c r="D14" s="75">
        <v>967426</v>
      </c>
      <c r="E14" s="76">
        <v>0</v>
      </c>
      <c r="F14" s="33">
        <v>967426</v>
      </c>
      <c r="G14" s="76">
        <v>395946</v>
      </c>
      <c r="H14" s="76">
        <v>395946</v>
      </c>
      <c r="I14" s="34">
        <v>571480</v>
      </c>
    </row>
    <row r="15" spans="1:11" ht="14.25" customHeight="1">
      <c r="A15" s="7"/>
      <c r="B15" s="30"/>
      <c r="C15" s="31" t="s">
        <v>64</v>
      </c>
      <c r="D15" s="75">
        <v>19320025</v>
      </c>
      <c r="E15" s="76">
        <v>149000</v>
      </c>
      <c r="F15" s="33">
        <v>19469025</v>
      </c>
      <c r="G15" s="76">
        <v>12944649</v>
      </c>
      <c r="H15" s="76">
        <v>12944649</v>
      </c>
      <c r="I15" s="34">
        <v>6524376</v>
      </c>
    </row>
    <row r="16" spans="1:11" ht="14.25" customHeight="1">
      <c r="A16" s="7"/>
      <c r="B16" s="30"/>
      <c r="C16" s="31" t="s">
        <v>65</v>
      </c>
      <c r="D16" s="75">
        <v>15506309</v>
      </c>
      <c r="E16" s="76">
        <v>0</v>
      </c>
      <c r="F16" s="33">
        <v>15506309</v>
      </c>
      <c r="G16" s="76">
        <v>13838500</v>
      </c>
      <c r="H16" s="76">
        <v>298999</v>
      </c>
      <c r="I16" s="34">
        <v>1667809</v>
      </c>
    </row>
    <row r="17" spans="1:9" ht="14.25" customHeight="1">
      <c r="A17" s="7"/>
      <c r="B17" s="30"/>
      <c r="C17" s="31" t="s">
        <v>66</v>
      </c>
      <c r="D17" s="75">
        <v>24628783</v>
      </c>
      <c r="E17" s="76">
        <v>1057000</v>
      </c>
      <c r="F17" s="33">
        <v>25685783</v>
      </c>
      <c r="G17" s="76">
        <v>20698495</v>
      </c>
      <c r="H17" s="76">
        <v>20169858</v>
      </c>
      <c r="I17" s="34">
        <v>4987288</v>
      </c>
    </row>
    <row r="18" spans="1:9" ht="14.25" customHeight="1">
      <c r="A18" s="7"/>
      <c r="B18" s="30"/>
      <c r="C18" s="31" t="s">
        <v>18</v>
      </c>
      <c r="D18" s="75">
        <v>162031</v>
      </c>
      <c r="E18" s="76">
        <v>0</v>
      </c>
      <c r="F18" s="33">
        <v>162031</v>
      </c>
      <c r="G18" s="76">
        <v>0</v>
      </c>
      <c r="H18" s="76">
        <v>0</v>
      </c>
      <c r="I18" s="34">
        <v>162031</v>
      </c>
    </row>
    <row r="19" spans="1:9" ht="14.25" customHeight="1">
      <c r="A19" s="7"/>
      <c r="B19" s="30"/>
      <c r="C19" s="31" t="s">
        <v>67</v>
      </c>
      <c r="D19" s="75">
        <v>7625061</v>
      </c>
      <c r="E19" s="76">
        <v>975000</v>
      </c>
      <c r="F19" s="33">
        <v>8600061</v>
      </c>
      <c r="G19" s="76">
        <v>7989598</v>
      </c>
      <c r="H19" s="76">
        <v>7989597</v>
      </c>
      <c r="I19" s="34">
        <v>610463</v>
      </c>
    </row>
    <row r="20" spans="1:9">
      <c r="A20" s="7"/>
      <c r="B20" s="83" t="s">
        <v>19</v>
      </c>
      <c r="C20" s="84"/>
      <c r="D20" s="35">
        <v>16249055</v>
      </c>
      <c r="E20" s="35">
        <v>2990000</v>
      </c>
      <c r="F20" s="35">
        <v>19239055</v>
      </c>
      <c r="G20" s="35">
        <v>13681061</v>
      </c>
      <c r="H20" s="35">
        <v>11751528</v>
      </c>
      <c r="I20" s="36">
        <v>5557994</v>
      </c>
    </row>
    <row r="21" spans="1:9" ht="25.5" customHeight="1">
      <c r="A21" s="7"/>
      <c r="B21" s="30"/>
      <c r="C21" s="31" t="s">
        <v>102</v>
      </c>
      <c r="D21" s="75">
        <v>1561561</v>
      </c>
      <c r="E21" s="76">
        <v>0</v>
      </c>
      <c r="F21" s="33">
        <v>1561561</v>
      </c>
      <c r="G21" s="76">
        <v>615475</v>
      </c>
      <c r="H21" s="77">
        <v>550323</v>
      </c>
      <c r="I21" s="34">
        <v>946086</v>
      </c>
    </row>
    <row r="22" spans="1:9" ht="14.25" customHeight="1">
      <c r="A22" s="7"/>
      <c r="B22" s="30"/>
      <c r="C22" s="31" t="s">
        <v>20</v>
      </c>
      <c r="D22" s="75">
        <v>458508</v>
      </c>
      <c r="E22" s="76">
        <v>0</v>
      </c>
      <c r="F22" s="33">
        <v>458508</v>
      </c>
      <c r="G22" s="76">
        <v>248796</v>
      </c>
      <c r="H22" s="77">
        <v>248796</v>
      </c>
      <c r="I22" s="34">
        <v>209712</v>
      </c>
    </row>
    <row r="23" spans="1:9" ht="25.5">
      <c r="A23" s="7"/>
      <c r="B23" s="30"/>
      <c r="C23" s="31" t="s">
        <v>21</v>
      </c>
      <c r="D23" s="75">
        <v>0</v>
      </c>
      <c r="E23" s="76">
        <v>0</v>
      </c>
      <c r="F23" s="33">
        <v>0</v>
      </c>
      <c r="G23" s="76">
        <v>0</v>
      </c>
      <c r="H23" s="77">
        <v>0</v>
      </c>
      <c r="I23" s="34">
        <v>0</v>
      </c>
    </row>
    <row r="24" spans="1:9" ht="14.25" customHeight="1">
      <c r="A24" s="7"/>
      <c r="B24" s="30"/>
      <c r="C24" s="31" t="s">
        <v>22</v>
      </c>
      <c r="D24" s="75">
        <v>2873779</v>
      </c>
      <c r="E24" s="76">
        <v>-10000</v>
      </c>
      <c r="F24" s="33">
        <v>2863779</v>
      </c>
      <c r="G24" s="76">
        <v>556191</v>
      </c>
      <c r="H24" s="77">
        <v>478547</v>
      </c>
      <c r="I24" s="34">
        <v>2307588</v>
      </c>
    </row>
    <row r="25" spans="1:9" ht="14.25" customHeight="1">
      <c r="A25" s="7"/>
      <c r="B25" s="30"/>
      <c r="C25" s="31" t="s">
        <v>23</v>
      </c>
      <c r="D25" s="75">
        <v>7259165</v>
      </c>
      <c r="E25" s="76">
        <v>3000000</v>
      </c>
      <c r="F25" s="33">
        <v>10259165</v>
      </c>
      <c r="G25" s="76">
        <v>9528464</v>
      </c>
      <c r="H25" s="77">
        <v>7825078</v>
      </c>
      <c r="I25" s="34">
        <v>730701</v>
      </c>
    </row>
    <row r="26" spans="1:9" ht="14.25" customHeight="1">
      <c r="A26" s="7"/>
      <c r="B26" s="30"/>
      <c r="C26" s="31" t="s">
        <v>24</v>
      </c>
      <c r="D26" s="75">
        <v>3432875</v>
      </c>
      <c r="E26" s="76">
        <v>0</v>
      </c>
      <c r="F26" s="33">
        <v>3432875</v>
      </c>
      <c r="G26" s="76">
        <v>2457170</v>
      </c>
      <c r="H26" s="77">
        <v>2394131</v>
      </c>
      <c r="I26" s="34">
        <v>975705</v>
      </c>
    </row>
    <row r="27" spans="1:9" ht="28.5" customHeight="1">
      <c r="A27" s="7"/>
      <c r="B27" s="30"/>
      <c r="C27" s="31" t="s">
        <v>69</v>
      </c>
      <c r="D27" s="75">
        <v>0</v>
      </c>
      <c r="E27" s="76">
        <v>0</v>
      </c>
      <c r="F27" s="33">
        <v>0</v>
      </c>
      <c r="G27" s="76">
        <v>0</v>
      </c>
      <c r="H27" s="77">
        <v>0</v>
      </c>
      <c r="I27" s="34">
        <v>0</v>
      </c>
    </row>
    <row r="28" spans="1:9" ht="14.25" customHeight="1">
      <c r="A28" s="7"/>
      <c r="B28" s="30"/>
      <c r="C28" s="31" t="s">
        <v>25</v>
      </c>
      <c r="D28" s="75">
        <v>0</v>
      </c>
      <c r="E28" s="76">
        <v>0</v>
      </c>
      <c r="F28" s="33">
        <v>0</v>
      </c>
      <c r="G28" s="76">
        <v>0</v>
      </c>
      <c r="H28" s="77">
        <v>0</v>
      </c>
      <c r="I28" s="34">
        <v>0</v>
      </c>
    </row>
    <row r="29" spans="1:9" ht="14.25" customHeight="1">
      <c r="A29" s="7"/>
      <c r="B29" s="30"/>
      <c r="C29" s="31" t="s">
        <v>26</v>
      </c>
      <c r="D29" s="75">
        <v>663167</v>
      </c>
      <c r="E29" s="76">
        <v>0</v>
      </c>
      <c r="F29" s="33">
        <v>663167</v>
      </c>
      <c r="G29" s="76">
        <v>274965</v>
      </c>
      <c r="H29" s="77">
        <v>254653</v>
      </c>
      <c r="I29" s="34">
        <v>388202</v>
      </c>
    </row>
    <row r="30" spans="1:9">
      <c r="A30" s="7"/>
      <c r="B30" s="83" t="s">
        <v>27</v>
      </c>
      <c r="C30" s="84"/>
      <c r="D30" s="26">
        <v>47747230</v>
      </c>
      <c r="E30" s="26">
        <v>2146000</v>
      </c>
      <c r="F30" s="26">
        <v>49893230</v>
      </c>
      <c r="G30" s="26">
        <v>23031176</v>
      </c>
      <c r="H30" s="26">
        <v>19484705</v>
      </c>
      <c r="I30" s="27">
        <v>26862054</v>
      </c>
    </row>
    <row r="31" spans="1:9" ht="14.25" customHeight="1">
      <c r="A31" s="7"/>
      <c r="B31" s="30"/>
      <c r="C31" s="31" t="s">
        <v>28</v>
      </c>
      <c r="D31" s="75">
        <v>14190590</v>
      </c>
      <c r="E31" s="76">
        <v>1760000</v>
      </c>
      <c r="F31" s="33">
        <v>15950590</v>
      </c>
      <c r="G31" s="76">
        <v>8531188</v>
      </c>
      <c r="H31" s="77">
        <v>7369772</v>
      </c>
      <c r="I31" s="34">
        <v>7419402</v>
      </c>
    </row>
    <row r="32" spans="1:9" ht="14.25" customHeight="1">
      <c r="A32" s="7"/>
      <c r="B32" s="30"/>
      <c r="C32" s="31" t="s">
        <v>29</v>
      </c>
      <c r="D32" s="75">
        <v>2645897</v>
      </c>
      <c r="E32" s="76">
        <v>86000</v>
      </c>
      <c r="F32" s="33">
        <v>2731897</v>
      </c>
      <c r="G32" s="76">
        <v>2448967</v>
      </c>
      <c r="H32" s="77">
        <v>2277320</v>
      </c>
      <c r="I32" s="34">
        <v>282930</v>
      </c>
    </row>
    <row r="33" spans="1:9" ht="25.5">
      <c r="A33" s="7"/>
      <c r="B33" s="30"/>
      <c r="C33" s="31" t="s">
        <v>30</v>
      </c>
      <c r="D33" s="75">
        <v>2078998</v>
      </c>
      <c r="E33" s="76">
        <v>403000</v>
      </c>
      <c r="F33" s="33">
        <v>2481998</v>
      </c>
      <c r="G33" s="76">
        <v>2376222</v>
      </c>
      <c r="H33" s="77">
        <v>2174100</v>
      </c>
      <c r="I33" s="34">
        <v>105776</v>
      </c>
    </row>
    <row r="34" spans="1:9" ht="14.25" customHeight="1">
      <c r="A34" s="7"/>
      <c r="B34" s="30"/>
      <c r="C34" s="31" t="s">
        <v>70</v>
      </c>
      <c r="D34" s="75">
        <v>2761683</v>
      </c>
      <c r="E34" s="76">
        <v>61000</v>
      </c>
      <c r="F34" s="33">
        <v>2822683</v>
      </c>
      <c r="G34" s="76">
        <v>720476</v>
      </c>
      <c r="H34" s="77">
        <v>720475</v>
      </c>
      <c r="I34" s="34">
        <v>2102207</v>
      </c>
    </row>
    <row r="35" spans="1:9" ht="26.25" customHeight="1">
      <c r="A35" s="7"/>
      <c r="B35" s="60"/>
      <c r="C35" s="61" t="s">
        <v>96</v>
      </c>
      <c r="D35" s="75">
        <v>11271011</v>
      </c>
      <c r="E35" s="76">
        <v>-61000</v>
      </c>
      <c r="F35" s="63">
        <v>11210011</v>
      </c>
      <c r="G35" s="76">
        <v>3909117</v>
      </c>
      <c r="H35" s="77">
        <v>3223674</v>
      </c>
      <c r="I35" s="64">
        <v>7300894</v>
      </c>
    </row>
    <row r="36" spans="1:9" ht="14.25" customHeight="1">
      <c r="A36" s="7"/>
      <c r="B36" s="30"/>
      <c r="C36" s="31" t="s">
        <v>87</v>
      </c>
      <c r="D36" s="75">
        <v>1120344</v>
      </c>
      <c r="E36" s="76">
        <v>-405000</v>
      </c>
      <c r="F36" s="33">
        <v>715344</v>
      </c>
      <c r="G36" s="76">
        <v>204178</v>
      </c>
      <c r="H36" s="77">
        <v>187684</v>
      </c>
      <c r="I36" s="34">
        <v>511166</v>
      </c>
    </row>
    <row r="37" spans="1:9" ht="14.25" customHeight="1">
      <c r="A37" s="7"/>
      <c r="B37" s="30"/>
      <c r="C37" s="31" t="s">
        <v>88</v>
      </c>
      <c r="D37" s="75">
        <v>1105592</v>
      </c>
      <c r="E37" s="76">
        <v>0</v>
      </c>
      <c r="F37" s="33">
        <v>1105592</v>
      </c>
      <c r="G37" s="76">
        <v>158305</v>
      </c>
      <c r="H37" s="77">
        <v>158305</v>
      </c>
      <c r="I37" s="34">
        <v>947287</v>
      </c>
    </row>
    <row r="38" spans="1:9" ht="14.25" customHeight="1">
      <c r="A38" s="7"/>
      <c r="B38" s="30"/>
      <c r="C38" s="31" t="s">
        <v>72</v>
      </c>
      <c r="D38" s="75">
        <v>695418</v>
      </c>
      <c r="E38" s="76">
        <v>0</v>
      </c>
      <c r="F38" s="33">
        <v>695418</v>
      </c>
      <c r="G38" s="76">
        <v>17133</v>
      </c>
      <c r="H38" s="77">
        <v>17133</v>
      </c>
      <c r="I38" s="34">
        <v>678285</v>
      </c>
    </row>
    <row r="39" spans="1:9" ht="14.25" customHeight="1">
      <c r="A39" s="7"/>
      <c r="B39" s="30"/>
      <c r="C39" s="31" t="s">
        <v>71</v>
      </c>
      <c r="D39" s="75">
        <v>11877697</v>
      </c>
      <c r="E39" s="76">
        <v>302000</v>
      </c>
      <c r="F39" s="33">
        <v>12179697</v>
      </c>
      <c r="G39" s="76">
        <v>4665590</v>
      </c>
      <c r="H39" s="77">
        <v>3356242</v>
      </c>
      <c r="I39" s="34">
        <v>7514107</v>
      </c>
    </row>
    <row r="40" spans="1:9" ht="6.75" customHeight="1">
      <c r="A40" s="7"/>
      <c r="B40" s="30"/>
      <c r="C40" s="31"/>
      <c r="D40" s="33"/>
      <c r="E40" s="33"/>
      <c r="F40" s="33"/>
      <c r="G40" s="33"/>
      <c r="H40" s="33"/>
      <c r="I40" s="34"/>
    </row>
    <row r="41" spans="1:9">
      <c r="A41" s="7"/>
      <c r="B41" s="83" t="s">
        <v>31</v>
      </c>
      <c r="C41" s="84"/>
      <c r="D41" s="26">
        <v>71876</v>
      </c>
      <c r="E41" s="26">
        <v>0</v>
      </c>
      <c r="F41" s="26">
        <v>71876</v>
      </c>
      <c r="G41" s="26">
        <v>0</v>
      </c>
      <c r="H41" s="26">
        <v>0</v>
      </c>
      <c r="I41" s="27">
        <v>71876</v>
      </c>
    </row>
    <row r="42" spans="1:9" ht="14.25" customHeight="1">
      <c r="A42" s="7"/>
      <c r="B42" s="30"/>
      <c r="C42" s="31" t="s">
        <v>32</v>
      </c>
      <c r="D42" s="32">
        <v>0</v>
      </c>
      <c r="E42" s="32">
        <v>0</v>
      </c>
      <c r="F42" s="33">
        <v>0</v>
      </c>
      <c r="G42" s="32">
        <v>0</v>
      </c>
      <c r="H42" s="32">
        <v>0</v>
      </c>
      <c r="I42" s="34">
        <v>0</v>
      </c>
    </row>
    <row r="43" spans="1:9" ht="14.25" customHeight="1">
      <c r="A43" s="7"/>
      <c r="B43" s="30"/>
      <c r="C43" s="31" t="s">
        <v>74</v>
      </c>
      <c r="D43" s="32">
        <v>0</v>
      </c>
      <c r="E43" s="32">
        <v>0</v>
      </c>
      <c r="F43" s="33">
        <v>0</v>
      </c>
      <c r="G43" s="32">
        <v>0</v>
      </c>
      <c r="H43" s="32">
        <v>0</v>
      </c>
      <c r="I43" s="34">
        <v>0</v>
      </c>
    </row>
    <row r="44" spans="1:9" ht="14.25" customHeight="1">
      <c r="A44" s="7"/>
      <c r="B44" s="30"/>
      <c r="C44" s="31" t="s">
        <v>89</v>
      </c>
      <c r="D44" s="32">
        <v>0</v>
      </c>
      <c r="E44" s="32">
        <v>0</v>
      </c>
      <c r="F44" s="33">
        <v>0</v>
      </c>
      <c r="G44" s="32">
        <v>0</v>
      </c>
      <c r="H44" s="32">
        <v>0</v>
      </c>
      <c r="I44" s="34">
        <v>0</v>
      </c>
    </row>
    <row r="45" spans="1:9" ht="14.25" customHeight="1">
      <c r="A45" s="7"/>
      <c r="B45" s="30"/>
      <c r="C45" s="31" t="s">
        <v>33</v>
      </c>
      <c r="D45" s="32">
        <v>0</v>
      </c>
      <c r="E45" s="32">
        <v>0</v>
      </c>
      <c r="F45" s="33">
        <v>0</v>
      </c>
      <c r="G45" s="32">
        <v>0</v>
      </c>
      <c r="H45" s="32">
        <v>0</v>
      </c>
      <c r="I45" s="34">
        <v>0</v>
      </c>
    </row>
    <row r="46" spans="1:9" ht="14.25" customHeight="1">
      <c r="A46" s="7"/>
      <c r="B46" s="30"/>
      <c r="C46" s="31" t="s">
        <v>7</v>
      </c>
      <c r="D46" s="32">
        <v>0</v>
      </c>
      <c r="E46" s="32">
        <v>0</v>
      </c>
      <c r="F46" s="33">
        <v>0</v>
      </c>
      <c r="G46" s="32">
        <v>0</v>
      </c>
      <c r="H46" s="32">
        <v>0</v>
      </c>
      <c r="I46" s="34">
        <v>0</v>
      </c>
    </row>
    <row r="47" spans="1:9" ht="24" customHeight="1">
      <c r="A47" s="7"/>
      <c r="B47" s="30"/>
      <c r="C47" s="31" t="s">
        <v>34</v>
      </c>
      <c r="D47" s="32">
        <v>0</v>
      </c>
      <c r="E47" s="32">
        <v>0</v>
      </c>
      <c r="F47" s="33">
        <v>0</v>
      </c>
      <c r="G47" s="32">
        <v>0</v>
      </c>
      <c r="H47" s="32">
        <v>0</v>
      </c>
      <c r="I47" s="34">
        <v>0</v>
      </c>
    </row>
    <row r="48" spans="1:9" ht="14.25" customHeight="1">
      <c r="A48" s="7"/>
      <c r="B48" s="30"/>
      <c r="C48" s="31" t="s">
        <v>75</v>
      </c>
      <c r="D48" s="32">
        <v>0</v>
      </c>
      <c r="E48" s="32">
        <v>0</v>
      </c>
      <c r="F48" s="33">
        <v>0</v>
      </c>
      <c r="G48" s="32">
        <v>0</v>
      </c>
      <c r="H48" s="32">
        <v>0</v>
      </c>
      <c r="I48" s="34">
        <v>0</v>
      </c>
    </row>
    <row r="49" spans="1:9" ht="14.25" customHeight="1">
      <c r="A49" s="7"/>
      <c r="B49" s="30"/>
      <c r="C49" s="31" t="s">
        <v>35</v>
      </c>
      <c r="D49" s="32">
        <v>71876</v>
      </c>
      <c r="E49" s="32">
        <v>0</v>
      </c>
      <c r="F49" s="33">
        <v>71876</v>
      </c>
      <c r="G49" s="32">
        <v>0</v>
      </c>
      <c r="H49" s="32">
        <v>0</v>
      </c>
      <c r="I49" s="34">
        <v>71876</v>
      </c>
    </row>
    <row r="50" spans="1:9" ht="14.25" customHeight="1">
      <c r="A50" s="7"/>
      <c r="B50" s="30"/>
      <c r="C50" s="31" t="s">
        <v>36</v>
      </c>
      <c r="D50" s="32">
        <v>0</v>
      </c>
      <c r="E50" s="32">
        <v>0</v>
      </c>
      <c r="F50" s="33">
        <v>0</v>
      </c>
      <c r="G50" s="32">
        <v>0</v>
      </c>
      <c r="H50" s="32">
        <v>0</v>
      </c>
      <c r="I50" s="34">
        <v>0</v>
      </c>
    </row>
    <row r="51" spans="1:9" ht="6.75" customHeight="1">
      <c r="A51" s="7"/>
      <c r="B51" s="30"/>
      <c r="C51" s="31"/>
      <c r="D51" s="33"/>
      <c r="E51" s="33"/>
      <c r="F51" s="33"/>
      <c r="G51" s="33"/>
      <c r="H51" s="33"/>
      <c r="I51" s="34"/>
    </row>
    <row r="52" spans="1:9">
      <c r="A52" s="7"/>
      <c r="B52" s="83" t="s">
        <v>37</v>
      </c>
      <c r="C52" s="84"/>
      <c r="D52" s="26">
        <v>4193162</v>
      </c>
      <c r="E52" s="26">
        <v>0</v>
      </c>
      <c r="F52" s="26">
        <v>4193162</v>
      </c>
      <c r="G52" s="26">
        <v>176096</v>
      </c>
      <c r="H52" s="26">
        <v>121596</v>
      </c>
      <c r="I52" s="27">
        <v>4017066</v>
      </c>
    </row>
    <row r="53" spans="1:9" ht="14.25" customHeight="1">
      <c r="A53" s="7"/>
      <c r="B53" s="30"/>
      <c r="C53" s="31" t="s">
        <v>76</v>
      </c>
      <c r="D53" s="75">
        <v>557377</v>
      </c>
      <c r="E53" s="76">
        <v>0</v>
      </c>
      <c r="F53" s="33">
        <v>557377</v>
      </c>
      <c r="G53" s="76">
        <v>27720</v>
      </c>
      <c r="H53" s="77">
        <v>27720</v>
      </c>
      <c r="I53" s="34">
        <v>529657</v>
      </c>
    </row>
    <row r="54" spans="1:9" ht="14.25" customHeight="1">
      <c r="A54" s="7"/>
      <c r="B54" s="30"/>
      <c r="C54" s="31" t="s">
        <v>38</v>
      </c>
      <c r="D54" s="75">
        <v>19624</v>
      </c>
      <c r="E54" s="76">
        <v>0</v>
      </c>
      <c r="F54" s="33">
        <v>19624</v>
      </c>
      <c r="G54" s="76">
        <v>0</v>
      </c>
      <c r="H54" s="77">
        <v>0</v>
      </c>
      <c r="I54" s="34">
        <v>19624</v>
      </c>
    </row>
    <row r="55" spans="1:9" ht="14.25" customHeight="1">
      <c r="A55" s="7"/>
      <c r="B55" s="30"/>
      <c r="C55" s="31" t="s">
        <v>90</v>
      </c>
      <c r="D55" s="75">
        <v>174714</v>
      </c>
      <c r="E55" s="76">
        <v>0</v>
      </c>
      <c r="F55" s="33">
        <v>174714</v>
      </c>
      <c r="G55" s="76">
        <v>21650</v>
      </c>
      <c r="H55" s="77">
        <v>21650</v>
      </c>
      <c r="I55" s="34">
        <v>153064</v>
      </c>
    </row>
    <row r="56" spans="1:9" ht="14.25" customHeight="1">
      <c r="A56" s="7"/>
      <c r="B56" s="30"/>
      <c r="C56" s="31" t="s">
        <v>39</v>
      </c>
      <c r="D56" s="75">
        <v>298277</v>
      </c>
      <c r="E56" s="76">
        <v>0</v>
      </c>
      <c r="F56" s="33">
        <v>298277</v>
      </c>
      <c r="G56" s="76">
        <v>0</v>
      </c>
      <c r="H56" s="77">
        <v>0</v>
      </c>
      <c r="I56" s="34">
        <v>298277</v>
      </c>
    </row>
    <row r="57" spans="1:9" ht="14.25" customHeight="1">
      <c r="A57" s="7"/>
      <c r="B57" s="30"/>
      <c r="C57" s="31" t="s">
        <v>40</v>
      </c>
      <c r="D57" s="75">
        <v>0</v>
      </c>
      <c r="E57" s="76">
        <v>0</v>
      </c>
      <c r="F57" s="33">
        <v>0</v>
      </c>
      <c r="G57" s="76">
        <v>0</v>
      </c>
      <c r="H57" s="77">
        <v>0</v>
      </c>
      <c r="I57" s="34">
        <v>0</v>
      </c>
    </row>
    <row r="58" spans="1:9" ht="14.25" customHeight="1">
      <c r="A58" s="7"/>
      <c r="B58" s="30"/>
      <c r="C58" s="31" t="s">
        <v>41</v>
      </c>
      <c r="D58" s="75">
        <v>2587013</v>
      </c>
      <c r="E58" s="76">
        <v>0</v>
      </c>
      <c r="F58" s="33">
        <v>2587013</v>
      </c>
      <c r="G58" s="76">
        <v>125045</v>
      </c>
      <c r="H58" s="77">
        <v>70545</v>
      </c>
      <c r="I58" s="34">
        <v>2461968</v>
      </c>
    </row>
    <row r="59" spans="1:9" ht="14.25" customHeight="1">
      <c r="A59" s="7"/>
      <c r="B59" s="30"/>
      <c r="C59" s="31" t="s">
        <v>42</v>
      </c>
      <c r="D59" s="75">
        <v>0</v>
      </c>
      <c r="E59" s="76">
        <v>0</v>
      </c>
      <c r="F59" s="33">
        <v>0</v>
      </c>
      <c r="G59" s="76">
        <v>0</v>
      </c>
      <c r="H59" s="77">
        <v>0</v>
      </c>
      <c r="I59" s="34">
        <v>0</v>
      </c>
    </row>
    <row r="60" spans="1:9" ht="14.25" customHeight="1">
      <c r="A60" s="7"/>
      <c r="B60" s="30"/>
      <c r="C60" s="31" t="s">
        <v>77</v>
      </c>
      <c r="D60" s="75">
        <v>504976</v>
      </c>
      <c r="E60" s="76">
        <v>0</v>
      </c>
      <c r="F60" s="33">
        <v>504976</v>
      </c>
      <c r="G60" s="76">
        <v>0</v>
      </c>
      <c r="H60" s="77">
        <v>0</v>
      </c>
      <c r="I60" s="34">
        <v>504976</v>
      </c>
    </row>
    <row r="61" spans="1:9" ht="14.25" customHeight="1">
      <c r="A61" s="7"/>
      <c r="B61" s="30"/>
      <c r="C61" s="31" t="s">
        <v>12</v>
      </c>
      <c r="D61" s="75">
        <v>51181</v>
      </c>
      <c r="E61" s="76">
        <v>0</v>
      </c>
      <c r="F61" s="33">
        <v>51181</v>
      </c>
      <c r="G61" s="76">
        <v>1681</v>
      </c>
      <c r="H61" s="77">
        <v>1681</v>
      </c>
      <c r="I61" s="34">
        <v>49500</v>
      </c>
    </row>
    <row r="62" spans="1:9" ht="6.75" customHeight="1">
      <c r="A62" s="7"/>
      <c r="B62" s="30"/>
      <c r="C62" s="31"/>
      <c r="D62" s="33"/>
      <c r="E62" s="33"/>
      <c r="F62" s="33"/>
      <c r="G62" s="33"/>
      <c r="H62" s="33"/>
      <c r="I62" s="34"/>
    </row>
    <row r="63" spans="1:9">
      <c r="A63" s="7"/>
      <c r="B63" s="83" t="s">
        <v>43</v>
      </c>
      <c r="C63" s="84"/>
      <c r="D63" s="35">
        <v>88236602</v>
      </c>
      <c r="E63" s="26">
        <v>-8403000</v>
      </c>
      <c r="F63" s="35">
        <v>79833602</v>
      </c>
      <c r="G63" s="35">
        <v>0</v>
      </c>
      <c r="H63" s="35">
        <v>0</v>
      </c>
      <c r="I63" s="36">
        <v>79833602</v>
      </c>
    </row>
    <row r="64" spans="1:9" ht="14.25" customHeight="1">
      <c r="A64" s="7"/>
      <c r="B64" s="30"/>
      <c r="C64" s="31" t="s">
        <v>44</v>
      </c>
      <c r="D64" s="32">
        <v>88236602</v>
      </c>
      <c r="E64" s="32">
        <v>-8403000</v>
      </c>
      <c r="F64" s="33">
        <v>79833602</v>
      </c>
      <c r="G64" s="32">
        <v>0</v>
      </c>
      <c r="H64" s="32">
        <v>0</v>
      </c>
      <c r="I64" s="34">
        <v>79833602</v>
      </c>
    </row>
    <row r="65" spans="1:9" ht="14.25" customHeight="1">
      <c r="A65" s="7"/>
      <c r="B65" s="60"/>
      <c r="C65" s="61" t="s">
        <v>45</v>
      </c>
      <c r="D65" s="62">
        <v>0</v>
      </c>
      <c r="E65" s="62">
        <v>0</v>
      </c>
      <c r="F65" s="63">
        <v>0</v>
      </c>
      <c r="G65" s="62">
        <v>0</v>
      </c>
      <c r="H65" s="62">
        <v>0</v>
      </c>
      <c r="I65" s="64">
        <v>0</v>
      </c>
    </row>
    <row r="66" spans="1:9" ht="14.25" customHeight="1">
      <c r="A66" s="7"/>
      <c r="B66" s="30"/>
      <c r="C66" s="31" t="s">
        <v>79</v>
      </c>
      <c r="D66" s="32">
        <v>0</v>
      </c>
      <c r="E66" s="32">
        <v>0</v>
      </c>
      <c r="F66" s="33">
        <v>0</v>
      </c>
      <c r="G66" s="32">
        <v>0</v>
      </c>
      <c r="H66" s="32">
        <v>0</v>
      </c>
      <c r="I66" s="34">
        <v>0</v>
      </c>
    </row>
    <row r="67" spans="1:9">
      <c r="A67" s="7"/>
      <c r="B67" s="83" t="s">
        <v>46</v>
      </c>
      <c r="C67" s="84"/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</row>
    <row r="68" spans="1:9" ht="14.25" customHeight="1">
      <c r="A68" s="7"/>
      <c r="B68" s="30"/>
      <c r="C68" s="31" t="s">
        <v>81</v>
      </c>
      <c r="D68" s="32">
        <v>0</v>
      </c>
      <c r="E68" s="32">
        <v>0</v>
      </c>
      <c r="F68" s="33">
        <v>0</v>
      </c>
      <c r="G68" s="32">
        <v>0</v>
      </c>
      <c r="H68" s="32">
        <v>0</v>
      </c>
      <c r="I68" s="34">
        <v>0</v>
      </c>
    </row>
    <row r="69" spans="1:9" ht="14.25" customHeight="1">
      <c r="A69" s="7"/>
      <c r="B69" s="30"/>
      <c r="C69" s="31" t="s">
        <v>47</v>
      </c>
      <c r="D69" s="32">
        <v>0</v>
      </c>
      <c r="E69" s="32">
        <v>0</v>
      </c>
      <c r="F69" s="33">
        <v>0</v>
      </c>
      <c r="G69" s="32">
        <v>0</v>
      </c>
      <c r="H69" s="32">
        <v>0</v>
      </c>
      <c r="I69" s="34">
        <v>0</v>
      </c>
    </row>
    <row r="70" spans="1:9" ht="14.25" customHeight="1">
      <c r="A70" s="7"/>
      <c r="B70" s="30"/>
      <c r="C70" s="31" t="s">
        <v>48</v>
      </c>
      <c r="D70" s="32">
        <v>0</v>
      </c>
      <c r="E70" s="32">
        <v>0</v>
      </c>
      <c r="F70" s="33">
        <v>0</v>
      </c>
      <c r="G70" s="32">
        <v>0</v>
      </c>
      <c r="H70" s="32">
        <v>0</v>
      </c>
      <c r="I70" s="34">
        <v>0</v>
      </c>
    </row>
    <row r="71" spans="1:9" ht="14.25" customHeight="1">
      <c r="A71" s="7"/>
      <c r="B71" s="30"/>
      <c r="C71" s="51" t="s">
        <v>49</v>
      </c>
      <c r="D71" s="32">
        <v>0</v>
      </c>
      <c r="E71" s="32">
        <v>0</v>
      </c>
      <c r="F71" s="33">
        <v>0</v>
      </c>
      <c r="G71" s="32">
        <v>0</v>
      </c>
      <c r="H71" s="32">
        <v>0</v>
      </c>
      <c r="I71" s="34">
        <v>0</v>
      </c>
    </row>
    <row r="72" spans="1:9" ht="14.25" customHeight="1">
      <c r="A72" s="7"/>
      <c r="B72" s="30"/>
      <c r="C72" s="31" t="s">
        <v>50</v>
      </c>
      <c r="D72" s="32">
        <v>0</v>
      </c>
      <c r="E72" s="32">
        <v>0</v>
      </c>
      <c r="F72" s="33">
        <v>0</v>
      </c>
      <c r="G72" s="32">
        <v>0</v>
      </c>
      <c r="H72" s="32">
        <v>0</v>
      </c>
      <c r="I72" s="34">
        <v>0</v>
      </c>
    </row>
    <row r="73" spans="1:9" ht="14.25" customHeight="1">
      <c r="A73" s="7"/>
      <c r="B73" s="30"/>
      <c r="C73" s="31" t="s">
        <v>104</v>
      </c>
      <c r="D73" s="32">
        <v>0</v>
      </c>
      <c r="E73" s="32">
        <v>0</v>
      </c>
      <c r="F73" s="33">
        <v>0</v>
      </c>
      <c r="G73" s="32">
        <v>0</v>
      </c>
      <c r="H73" s="32">
        <v>0</v>
      </c>
      <c r="I73" s="34">
        <v>0</v>
      </c>
    </row>
    <row r="74" spans="1:9" ht="14.25" customHeight="1">
      <c r="A74" s="7"/>
      <c r="B74" s="30"/>
      <c r="C74" s="31" t="s">
        <v>51</v>
      </c>
      <c r="D74" s="32">
        <v>0</v>
      </c>
      <c r="E74" s="32">
        <v>0</v>
      </c>
      <c r="F74" s="33">
        <v>0</v>
      </c>
      <c r="G74" s="32">
        <v>0</v>
      </c>
      <c r="H74" s="32">
        <v>0</v>
      </c>
      <c r="I74" s="34">
        <v>0</v>
      </c>
    </row>
    <row r="75" spans="1:9" ht="25.5">
      <c r="A75" s="7"/>
      <c r="B75" s="30"/>
      <c r="C75" s="31" t="s">
        <v>52</v>
      </c>
      <c r="D75" s="32">
        <v>0</v>
      </c>
      <c r="E75" s="32">
        <v>0</v>
      </c>
      <c r="F75" s="33">
        <v>0</v>
      </c>
      <c r="G75" s="32">
        <v>0</v>
      </c>
      <c r="H75" s="32">
        <v>0</v>
      </c>
      <c r="I75" s="34">
        <v>0</v>
      </c>
    </row>
    <row r="76" spans="1:9" ht="6.75" customHeight="1">
      <c r="A76" s="7"/>
      <c r="B76" s="30"/>
      <c r="C76" s="31"/>
      <c r="D76" s="33"/>
      <c r="E76" s="33"/>
      <c r="F76" s="33"/>
      <c r="G76" s="33"/>
      <c r="H76" s="33"/>
      <c r="I76" s="34"/>
    </row>
    <row r="77" spans="1:9">
      <c r="A77" s="7"/>
      <c r="B77" s="83" t="s">
        <v>53</v>
      </c>
      <c r="C77" s="84"/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7">
        <v>0</v>
      </c>
    </row>
    <row r="78" spans="1:9" ht="14.25" customHeight="1">
      <c r="A78" s="7"/>
      <c r="B78" s="30"/>
      <c r="C78" s="31" t="s">
        <v>14</v>
      </c>
      <c r="D78" s="32">
        <v>0</v>
      </c>
      <c r="E78" s="32">
        <v>0</v>
      </c>
      <c r="F78" s="33">
        <v>0</v>
      </c>
      <c r="G78" s="32">
        <v>0</v>
      </c>
      <c r="H78" s="32">
        <v>0</v>
      </c>
      <c r="I78" s="34">
        <v>0</v>
      </c>
    </row>
    <row r="79" spans="1:9" ht="14.25" customHeight="1">
      <c r="A79" s="7"/>
      <c r="B79" s="30"/>
      <c r="C79" s="31" t="s">
        <v>13</v>
      </c>
      <c r="D79" s="32">
        <v>0</v>
      </c>
      <c r="E79" s="32">
        <v>0</v>
      </c>
      <c r="F79" s="33">
        <v>0</v>
      </c>
      <c r="G79" s="32">
        <v>0</v>
      </c>
      <c r="H79" s="32">
        <v>0</v>
      </c>
      <c r="I79" s="34">
        <v>0</v>
      </c>
    </row>
    <row r="80" spans="1:9" ht="14.25" customHeight="1">
      <c r="A80" s="7"/>
      <c r="B80" s="30"/>
      <c r="C80" s="31" t="s">
        <v>54</v>
      </c>
      <c r="D80" s="32">
        <v>0</v>
      </c>
      <c r="E80" s="32">
        <v>0</v>
      </c>
      <c r="F80" s="33">
        <v>0</v>
      </c>
      <c r="G80" s="32">
        <v>0</v>
      </c>
      <c r="H80" s="32">
        <v>0</v>
      </c>
      <c r="I80" s="34">
        <v>0</v>
      </c>
    </row>
    <row r="81" spans="1:9">
      <c r="A81" s="7"/>
      <c r="B81" s="83" t="s">
        <v>55</v>
      </c>
      <c r="C81" s="84"/>
      <c r="D81" s="26">
        <v>24220336</v>
      </c>
      <c r="E81" s="26">
        <v>0</v>
      </c>
      <c r="F81" s="26">
        <v>24220336</v>
      </c>
      <c r="G81" s="26">
        <v>0</v>
      </c>
      <c r="H81" s="26">
        <v>0</v>
      </c>
      <c r="I81" s="27">
        <v>24220336</v>
      </c>
    </row>
    <row r="82" spans="1:9" ht="14.25" customHeight="1">
      <c r="A82" s="7"/>
      <c r="B82" s="30"/>
      <c r="C82" s="31" t="s">
        <v>56</v>
      </c>
      <c r="D82" s="32">
        <v>0</v>
      </c>
      <c r="E82" s="32">
        <v>0</v>
      </c>
      <c r="F82" s="33">
        <v>0</v>
      </c>
      <c r="G82" s="32">
        <v>0</v>
      </c>
      <c r="H82" s="32">
        <v>0</v>
      </c>
      <c r="I82" s="34">
        <v>0</v>
      </c>
    </row>
    <row r="83" spans="1:9" ht="14.25" customHeight="1">
      <c r="A83" s="7"/>
      <c r="B83" s="30"/>
      <c r="C83" s="31" t="s">
        <v>57</v>
      </c>
      <c r="D83" s="32">
        <v>9994914</v>
      </c>
      <c r="E83" s="32">
        <v>0</v>
      </c>
      <c r="F83" s="33">
        <v>9994914</v>
      </c>
      <c r="G83" s="32">
        <v>0</v>
      </c>
      <c r="H83" s="32">
        <v>0</v>
      </c>
      <c r="I83" s="34">
        <v>9994914</v>
      </c>
    </row>
    <row r="84" spans="1:9" ht="14.25" customHeight="1">
      <c r="A84" s="7"/>
      <c r="B84" s="30"/>
      <c r="C84" s="31" t="s">
        <v>58</v>
      </c>
      <c r="D84" s="32">
        <v>0</v>
      </c>
      <c r="E84" s="32">
        <v>0</v>
      </c>
      <c r="F84" s="33">
        <v>0</v>
      </c>
      <c r="G84" s="32">
        <v>0</v>
      </c>
      <c r="H84" s="32">
        <v>0</v>
      </c>
      <c r="I84" s="34">
        <v>0</v>
      </c>
    </row>
    <row r="85" spans="1:9" ht="14.25" customHeight="1">
      <c r="A85" s="7"/>
      <c r="B85" s="30"/>
      <c r="C85" s="31" t="s">
        <v>83</v>
      </c>
      <c r="D85" s="32">
        <v>0</v>
      </c>
      <c r="E85" s="32">
        <v>0</v>
      </c>
      <c r="F85" s="33">
        <v>0</v>
      </c>
      <c r="G85" s="32">
        <v>0</v>
      </c>
      <c r="H85" s="32">
        <v>0</v>
      </c>
      <c r="I85" s="34">
        <v>0</v>
      </c>
    </row>
    <row r="86" spans="1:9" ht="14.25" customHeight="1">
      <c r="A86" s="7"/>
      <c r="B86" s="30"/>
      <c r="C86" s="31" t="s">
        <v>59</v>
      </c>
      <c r="D86" s="32">
        <v>0</v>
      </c>
      <c r="E86" s="32">
        <v>0</v>
      </c>
      <c r="F86" s="33">
        <v>0</v>
      </c>
      <c r="G86" s="32">
        <v>0</v>
      </c>
      <c r="H86" s="32">
        <v>0</v>
      </c>
      <c r="I86" s="34">
        <v>0</v>
      </c>
    </row>
    <row r="87" spans="1:9" ht="14.25" customHeight="1">
      <c r="A87" s="7"/>
      <c r="B87" s="30"/>
      <c r="C87" s="31" t="s">
        <v>84</v>
      </c>
      <c r="D87" s="32">
        <v>0</v>
      </c>
      <c r="E87" s="32">
        <v>0</v>
      </c>
      <c r="F87" s="33">
        <v>0</v>
      </c>
      <c r="G87" s="32">
        <v>0</v>
      </c>
      <c r="H87" s="32">
        <v>0</v>
      </c>
      <c r="I87" s="34">
        <v>0</v>
      </c>
    </row>
    <row r="88" spans="1:9" ht="14.25" customHeight="1">
      <c r="A88" s="7"/>
      <c r="B88" s="30"/>
      <c r="C88" s="31" t="s">
        <v>60</v>
      </c>
      <c r="D88" s="32">
        <v>14225422</v>
      </c>
      <c r="E88" s="32">
        <v>0</v>
      </c>
      <c r="F88" s="33">
        <v>14225422</v>
      </c>
      <c r="G88" s="32">
        <v>0</v>
      </c>
      <c r="H88" s="32">
        <v>0</v>
      </c>
      <c r="I88" s="34">
        <v>14225422</v>
      </c>
    </row>
    <row r="89" spans="1:9">
      <c r="A89" s="7"/>
      <c r="B89" s="83" t="s">
        <v>61</v>
      </c>
      <c r="C89" s="84"/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</row>
    <row r="90" spans="1:9" ht="6.75" customHeight="1">
      <c r="A90" s="7"/>
      <c r="B90" s="80"/>
      <c r="C90" s="81"/>
      <c r="D90" s="33"/>
      <c r="E90" s="33"/>
      <c r="F90" s="33"/>
      <c r="G90" s="33"/>
      <c r="H90" s="33"/>
      <c r="I90" s="34"/>
    </row>
    <row r="91" spans="1:9">
      <c r="A91" s="7"/>
      <c r="B91" s="83" t="s">
        <v>62</v>
      </c>
      <c r="C91" s="84"/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7">
        <v>0</v>
      </c>
    </row>
    <row r="92" spans="1:9" ht="14.25" customHeight="1">
      <c r="A92" s="7"/>
      <c r="B92" s="30"/>
      <c r="C92" s="31" t="s">
        <v>17</v>
      </c>
      <c r="D92" s="32">
        <v>0</v>
      </c>
      <c r="E92" s="32">
        <v>0</v>
      </c>
      <c r="F92" s="33">
        <v>0</v>
      </c>
      <c r="G92" s="32">
        <v>0</v>
      </c>
      <c r="H92" s="32">
        <v>0</v>
      </c>
      <c r="I92" s="34">
        <v>0</v>
      </c>
    </row>
    <row r="93" spans="1:9" ht="14.25" customHeight="1">
      <c r="A93" s="7"/>
      <c r="B93" s="60"/>
      <c r="C93" s="61" t="s">
        <v>63</v>
      </c>
      <c r="D93" s="62">
        <v>0</v>
      </c>
      <c r="E93" s="62">
        <v>0</v>
      </c>
      <c r="F93" s="63">
        <v>0</v>
      </c>
      <c r="G93" s="62">
        <v>0</v>
      </c>
      <c r="H93" s="62">
        <v>0</v>
      </c>
      <c r="I93" s="64">
        <v>0</v>
      </c>
    </row>
    <row r="94" spans="1:9" ht="14.25" customHeight="1">
      <c r="A94" s="7"/>
      <c r="B94" s="30"/>
      <c r="C94" s="31" t="s">
        <v>64</v>
      </c>
      <c r="D94" s="32">
        <v>0</v>
      </c>
      <c r="E94" s="32">
        <v>0</v>
      </c>
      <c r="F94" s="33">
        <v>0</v>
      </c>
      <c r="G94" s="32">
        <v>0</v>
      </c>
      <c r="H94" s="32">
        <v>0</v>
      </c>
      <c r="I94" s="34">
        <v>0</v>
      </c>
    </row>
    <row r="95" spans="1:9" ht="14.25" customHeight="1">
      <c r="A95" s="7"/>
      <c r="B95" s="30"/>
      <c r="C95" s="31" t="s">
        <v>65</v>
      </c>
      <c r="D95" s="32">
        <v>0</v>
      </c>
      <c r="E95" s="32">
        <v>0</v>
      </c>
      <c r="F95" s="33">
        <v>0</v>
      </c>
      <c r="G95" s="32">
        <v>0</v>
      </c>
      <c r="H95" s="32">
        <v>0</v>
      </c>
      <c r="I95" s="34">
        <v>0</v>
      </c>
    </row>
    <row r="96" spans="1:9" ht="14.25" customHeight="1">
      <c r="A96" s="7"/>
      <c r="B96" s="30"/>
      <c r="C96" s="31" t="s">
        <v>66</v>
      </c>
      <c r="D96" s="32">
        <v>0</v>
      </c>
      <c r="E96" s="32">
        <v>0</v>
      </c>
      <c r="F96" s="33">
        <v>0</v>
      </c>
      <c r="G96" s="32">
        <v>0</v>
      </c>
      <c r="H96" s="32">
        <v>0</v>
      </c>
      <c r="I96" s="34">
        <v>0</v>
      </c>
    </row>
    <row r="97" spans="1:9" ht="14.25" customHeight="1">
      <c r="A97" s="7"/>
      <c r="B97" s="30"/>
      <c r="C97" s="31" t="s">
        <v>18</v>
      </c>
      <c r="D97" s="32">
        <v>0</v>
      </c>
      <c r="E97" s="32">
        <v>0</v>
      </c>
      <c r="F97" s="33">
        <v>0</v>
      </c>
      <c r="G97" s="32">
        <v>0</v>
      </c>
      <c r="H97" s="32">
        <v>0</v>
      </c>
      <c r="I97" s="34">
        <v>0</v>
      </c>
    </row>
    <row r="98" spans="1:9" ht="14.25" customHeight="1">
      <c r="A98" s="7"/>
      <c r="B98" s="30"/>
      <c r="C98" s="31" t="s">
        <v>67</v>
      </c>
      <c r="D98" s="32">
        <v>0</v>
      </c>
      <c r="E98" s="32">
        <v>0</v>
      </c>
      <c r="F98" s="33">
        <v>0</v>
      </c>
      <c r="G98" s="32">
        <v>0</v>
      </c>
      <c r="H98" s="32">
        <v>0</v>
      </c>
      <c r="I98" s="34">
        <v>0</v>
      </c>
    </row>
    <row r="99" spans="1:9">
      <c r="A99" s="7"/>
      <c r="B99" s="83" t="s">
        <v>68</v>
      </c>
      <c r="C99" s="84"/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7">
        <v>0</v>
      </c>
    </row>
    <row r="100" spans="1:9" ht="23.25" customHeight="1">
      <c r="A100" s="7"/>
      <c r="B100" s="30"/>
      <c r="C100" s="31" t="s">
        <v>102</v>
      </c>
      <c r="D100" s="32">
        <v>0</v>
      </c>
      <c r="E100" s="32">
        <v>0</v>
      </c>
      <c r="F100" s="33">
        <v>0</v>
      </c>
      <c r="G100" s="32">
        <v>0</v>
      </c>
      <c r="H100" s="32">
        <v>0</v>
      </c>
      <c r="I100" s="34">
        <v>0</v>
      </c>
    </row>
    <row r="101" spans="1:9" ht="14.25" customHeight="1">
      <c r="A101" s="7"/>
      <c r="B101" s="30"/>
      <c r="C101" s="31" t="s">
        <v>20</v>
      </c>
      <c r="D101" s="32">
        <v>0</v>
      </c>
      <c r="E101" s="32">
        <v>0</v>
      </c>
      <c r="F101" s="33">
        <v>0</v>
      </c>
      <c r="G101" s="32">
        <v>0</v>
      </c>
      <c r="H101" s="32">
        <v>0</v>
      </c>
      <c r="I101" s="34">
        <v>0</v>
      </c>
    </row>
    <row r="102" spans="1:9" ht="25.5">
      <c r="A102" s="7"/>
      <c r="B102" s="30"/>
      <c r="C102" s="31" t="s">
        <v>21</v>
      </c>
      <c r="D102" s="32">
        <v>0</v>
      </c>
      <c r="E102" s="32">
        <v>0</v>
      </c>
      <c r="F102" s="33">
        <v>0</v>
      </c>
      <c r="G102" s="32">
        <v>0</v>
      </c>
      <c r="H102" s="32">
        <v>0</v>
      </c>
      <c r="I102" s="34">
        <v>0</v>
      </c>
    </row>
    <row r="103" spans="1:9" ht="14.25" customHeight="1">
      <c r="A103" s="7"/>
      <c r="B103" s="30"/>
      <c r="C103" s="31" t="s">
        <v>22</v>
      </c>
      <c r="D103" s="32">
        <v>0</v>
      </c>
      <c r="E103" s="32">
        <v>0</v>
      </c>
      <c r="F103" s="33">
        <v>0</v>
      </c>
      <c r="G103" s="32">
        <v>0</v>
      </c>
      <c r="H103" s="32">
        <v>0</v>
      </c>
      <c r="I103" s="34">
        <v>0</v>
      </c>
    </row>
    <row r="104" spans="1:9" ht="14.25" customHeight="1">
      <c r="A104" s="7"/>
      <c r="B104" s="30"/>
      <c r="C104" s="31" t="s">
        <v>23</v>
      </c>
      <c r="D104" s="32">
        <v>0</v>
      </c>
      <c r="E104" s="32">
        <v>0</v>
      </c>
      <c r="F104" s="33">
        <v>0</v>
      </c>
      <c r="G104" s="32">
        <v>0</v>
      </c>
      <c r="H104" s="32">
        <v>0</v>
      </c>
      <c r="I104" s="34">
        <v>0</v>
      </c>
    </row>
    <row r="105" spans="1:9" ht="14.25" customHeight="1">
      <c r="A105" s="7"/>
      <c r="B105" s="30"/>
      <c r="C105" s="31" t="s">
        <v>24</v>
      </c>
      <c r="D105" s="32">
        <v>0</v>
      </c>
      <c r="E105" s="32">
        <v>0</v>
      </c>
      <c r="F105" s="33">
        <v>0</v>
      </c>
      <c r="G105" s="32">
        <v>0</v>
      </c>
      <c r="H105" s="32">
        <v>0</v>
      </c>
      <c r="I105" s="34">
        <v>0</v>
      </c>
    </row>
    <row r="106" spans="1:9" ht="25.5">
      <c r="A106" s="7"/>
      <c r="B106" s="30"/>
      <c r="C106" s="31" t="s">
        <v>69</v>
      </c>
      <c r="D106" s="32">
        <v>0</v>
      </c>
      <c r="E106" s="32">
        <v>0</v>
      </c>
      <c r="F106" s="33">
        <v>0</v>
      </c>
      <c r="G106" s="32">
        <v>0</v>
      </c>
      <c r="H106" s="32">
        <v>0</v>
      </c>
      <c r="I106" s="34">
        <v>0</v>
      </c>
    </row>
    <row r="107" spans="1:9" ht="14.25" customHeight="1">
      <c r="A107" s="7"/>
      <c r="B107" s="30"/>
      <c r="C107" s="31" t="s">
        <v>25</v>
      </c>
      <c r="D107" s="32">
        <v>0</v>
      </c>
      <c r="E107" s="32">
        <v>0</v>
      </c>
      <c r="F107" s="33">
        <v>0</v>
      </c>
      <c r="G107" s="32">
        <v>0</v>
      </c>
      <c r="H107" s="32">
        <v>0</v>
      </c>
      <c r="I107" s="34">
        <v>0</v>
      </c>
    </row>
    <row r="108" spans="1:9" ht="14.25" customHeight="1">
      <c r="A108" s="7"/>
      <c r="B108" s="30"/>
      <c r="C108" s="31" t="s">
        <v>26</v>
      </c>
      <c r="D108" s="32">
        <v>0</v>
      </c>
      <c r="E108" s="32">
        <v>0</v>
      </c>
      <c r="F108" s="33">
        <v>0</v>
      </c>
      <c r="G108" s="32">
        <v>0</v>
      </c>
      <c r="H108" s="32">
        <v>0</v>
      </c>
      <c r="I108" s="34">
        <v>0</v>
      </c>
    </row>
    <row r="109" spans="1:9" ht="6.75" customHeight="1">
      <c r="A109" s="7"/>
      <c r="B109" s="30"/>
      <c r="C109" s="31"/>
      <c r="D109" s="33"/>
      <c r="E109" s="33"/>
      <c r="F109" s="33"/>
      <c r="G109" s="33"/>
      <c r="H109" s="33"/>
      <c r="I109" s="34"/>
    </row>
    <row r="110" spans="1:9">
      <c r="A110" s="7"/>
      <c r="B110" s="83" t="s">
        <v>27</v>
      </c>
      <c r="C110" s="84"/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7">
        <v>0</v>
      </c>
    </row>
    <row r="111" spans="1:9" ht="14.25" customHeight="1">
      <c r="A111" s="7"/>
      <c r="B111" s="30"/>
      <c r="C111" s="31" t="s">
        <v>28</v>
      </c>
      <c r="D111" s="32">
        <v>0</v>
      </c>
      <c r="E111" s="32">
        <v>0</v>
      </c>
      <c r="F111" s="33">
        <v>0</v>
      </c>
      <c r="G111" s="32">
        <v>0</v>
      </c>
      <c r="H111" s="32">
        <v>0</v>
      </c>
      <c r="I111" s="34">
        <v>0</v>
      </c>
    </row>
    <row r="112" spans="1:9" ht="14.25" customHeight="1">
      <c r="A112" s="7"/>
      <c r="B112" s="30"/>
      <c r="C112" s="31" t="s">
        <v>29</v>
      </c>
      <c r="D112" s="32">
        <v>0</v>
      </c>
      <c r="E112" s="32">
        <v>0</v>
      </c>
      <c r="F112" s="33">
        <v>0</v>
      </c>
      <c r="G112" s="32">
        <v>0</v>
      </c>
      <c r="H112" s="32">
        <v>0</v>
      </c>
      <c r="I112" s="34">
        <v>0</v>
      </c>
    </row>
    <row r="113" spans="1:9" ht="25.5">
      <c r="A113" s="7"/>
      <c r="B113" s="30"/>
      <c r="C113" s="31" t="s">
        <v>30</v>
      </c>
      <c r="D113" s="32">
        <v>0</v>
      </c>
      <c r="E113" s="32">
        <v>0</v>
      </c>
      <c r="F113" s="33">
        <v>0</v>
      </c>
      <c r="G113" s="32">
        <v>0</v>
      </c>
      <c r="H113" s="32">
        <v>0</v>
      </c>
      <c r="I113" s="34">
        <v>0</v>
      </c>
    </row>
    <row r="114" spans="1:9" ht="14.25" customHeight="1">
      <c r="A114" s="7"/>
      <c r="B114" s="30"/>
      <c r="C114" s="31" t="s">
        <v>70</v>
      </c>
      <c r="D114" s="32">
        <v>0</v>
      </c>
      <c r="E114" s="32">
        <v>0</v>
      </c>
      <c r="F114" s="33">
        <v>0</v>
      </c>
      <c r="G114" s="32">
        <v>0</v>
      </c>
      <c r="H114" s="32">
        <v>0</v>
      </c>
      <c r="I114" s="34">
        <v>0</v>
      </c>
    </row>
    <row r="115" spans="1:9" ht="23.25" customHeight="1">
      <c r="A115" s="7"/>
      <c r="B115" s="30"/>
      <c r="C115" s="31" t="s">
        <v>96</v>
      </c>
      <c r="D115" s="32">
        <v>0</v>
      </c>
      <c r="E115" s="32">
        <v>0</v>
      </c>
      <c r="F115" s="33">
        <v>0</v>
      </c>
      <c r="G115" s="32">
        <v>0</v>
      </c>
      <c r="H115" s="32">
        <v>0</v>
      </c>
      <c r="I115" s="34">
        <v>0</v>
      </c>
    </row>
    <row r="116" spans="1:9" ht="14.25" customHeight="1">
      <c r="A116" s="7"/>
      <c r="B116" s="30"/>
      <c r="C116" s="31" t="s">
        <v>87</v>
      </c>
      <c r="D116" s="32">
        <v>0</v>
      </c>
      <c r="E116" s="32">
        <v>0</v>
      </c>
      <c r="F116" s="33">
        <v>0</v>
      </c>
      <c r="G116" s="32">
        <v>0</v>
      </c>
      <c r="H116" s="32">
        <v>0</v>
      </c>
      <c r="I116" s="34">
        <v>0</v>
      </c>
    </row>
    <row r="117" spans="1:9" ht="14.25" customHeight="1">
      <c r="A117" s="7"/>
      <c r="B117" s="30"/>
      <c r="C117" s="31" t="s">
        <v>88</v>
      </c>
      <c r="D117" s="32">
        <v>0</v>
      </c>
      <c r="E117" s="32">
        <v>0</v>
      </c>
      <c r="F117" s="33">
        <v>0</v>
      </c>
      <c r="G117" s="32">
        <v>0</v>
      </c>
      <c r="H117" s="32">
        <v>0</v>
      </c>
      <c r="I117" s="34">
        <v>0</v>
      </c>
    </row>
    <row r="118" spans="1:9" ht="14.25" customHeight="1">
      <c r="A118" s="7"/>
      <c r="B118" s="30"/>
      <c r="C118" s="31" t="s">
        <v>72</v>
      </c>
      <c r="D118" s="32">
        <v>0</v>
      </c>
      <c r="E118" s="32">
        <v>0</v>
      </c>
      <c r="F118" s="33">
        <v>0</v>
      </c>
      <c r="G118" s="32">
        <v>0</v>
      </c>
      <c r="H118" s="32">
        <v>0</v>
      </c>
      <c r="I118" s="34">
        <v>0</v>
      </c>
    </row>
    <row r="119" spans="1:9" ht="14.25" customHeight="1">
      <c r="A119" s="7"/>
      <c r="B119" s="30"/>
      <c r="C119" s="31" t="s">
        <v>71</v>
      </c>
      <c r="D119" s="32">
        <v>0</v>
      </c>
      <c r="E119" s="32">
        <v>0</v>
      </c>
      <c r="F119" s="33">
        <v>0</v>
      </c>
      <c r="G119" s="32">
        <v>0</v>
      </c>
      <c r="H119" s="32">
        <v>0</v>
      </c>
      <c r="I119" s="34">
        <v>0</v>
      </c>
    </row>
    <row r="120" spans="1:9" ht="6.75" customHeight="1">
      <c r="A120" s="7"/>
      <c r="B120" s="60"/>
      <c r="C120" s="61"/>
      <c r="D120" s="65"/>
      <c r="E120" s="65"/>
      <c r="F120" s="65"/>
      <c r="G120" s="65"/>
      <c r="H120" s="65"/>
      <c r="I120" s="66"/>
    </row>
    <row r="121" spans="1:9">
      <c r="A121" s="7"/>
      <c r="B121" s="83" t="s">
        <v>73</v>
      </c>
      <c r="C121" s="84"/>
      <c r="D121" s="26">
        <v>0</v>
      </c>
      <c r="E121" s="26">
        <v>0</v>
      </c>
      <c r="F121" s="26">
        <v>0</v>
      </c>
      <c r="G121" s="26">
        <v>0</v>
      </c>
      <c r="H121" s="26">
        <v>0</v>
      </c>
      <c r="I121" s="27">
        <v>0</v>
      </c>
    </row>
    <row r="122" spans="1:9" ht="14.25" customHeight="1">
      <c r="A122" s="7"/>
      <c r="B122" s="30"/>
      <c r="C122" s="31" t="s">
        <v>32</v>
      </c>
      <c r="D122" s="32">
        <v>0</v>
      </c>
      <c r="E122" s="32">
        <v>0</v>
      </c>
      <c r="F122" s="33">
        <v>0</v>
      </c>
      <c r="G122" s="32">
        <v>0</v>
      </c>
      <c r="H122" s="32">
        <v>0</v>
      </c>
      <c r="I122" s="34">
        <v>0</v>
      </c>
    </row>
    <row r="123" spans="1:9" ht="14.25" customHeight="1">
      <c r="A123" s="7"/>
      <c r="B123" s="30"/>
      <c r="C123" s="31" t="s">
        <v>74</v>
      </c>
      <c r="D123" s="32">
        <v>0</v>
      </c>
      <c r="E123" s="32">
        <v>0</v>
      </c>
      <c r="F123" s="33">
        <v>0</v>
      </c>
      <c r="G123" s="32">
        <v>0</v>
      </c>
      <c r="H123" s="32">
        <v>0</v>
      </c>
      <c r="I123" s="34">
        <v>0</v>
      </c>
    </row>
    <row r="124" spans="1:9" ht="14.25" customHeight="1">
      <c r="A124" s="7"/>
      <c r="B124" s="30"/>
      <c r="C124" s="31" t="s">
        <v>89</v>
      </c>
      <c r="D124" s="32">
        <v>0</v>
      </c>
      <c r="E124" s="32">
        <v>0</v>
      </c>
      <c r="F124" s="33">
        <v>0</v>
      </c>
      <c r="G124" s="32">
        <v>0</v>
      </c>
      <c r="H124" s="32">
        <v>0</v>
      </c>
      <c r="I124" s="34">
        <v>0</v>
      </c>
    </row>
    <row r="125" spans="1:9" ht="14.25" customHeight="1">
      <c r="A125" s="7"/>
      <c r="B125" s="30"/>
      <c r="C125" s="31" t="s">
        <v>33</v>
      </c>
      <c r="D125" s="32">
        <v>0</v>
      </c>
      <c r="E125" s="32">
        <v>0</v>
      </c>
      <c r="F125" s="33">
        <v>0</v>
      </c>
      <c r="G125" s="32">
        <v>0</v>
      </c>
      <c r="H125" s="32">
        <v>0</v>
      </c>
      <c r="I125" s="34">
        <v>0</v>
      </c>
    </row>
    <row r="126" spans="1:9" ht="14.25" customHeight="1">
      <c r="A126" s="7"/>
      <c r="B126" s="30"/>
      <c r="C126" s="31" t="s">
        <v>7</v>
      </c>
      <c r="D126" s="32">
        <v>0</v>
      </c>
      <c r="E126" s="32">
        <v>0</v>
      </c>
      <c r="F126" s="33">
        <v>0</v>
      </c>
      <c r="G126" s="32">
        <v>0</v>
      </c>
      <c r="H126" s="32">
        <v>0</v>
      </c>
      <c r="I126" s="34">
        <v>0</v>
      </c>
    </row>
    <row r="127" spans="1:9" ht="25.5" customHeight="1">
      <c r="A127" s="7"/>
      <c r="B127" s="30"/>
      <c r="C127" s="31" t="s">
        <v>34</v>
      </c>
      <c r="D127" s="32">
        <v>0</v>
      </c>
      <c r="E127" s="32">
        <v>0</v>
      </c>
      <c r="F127" s="33">
        <v>0</v>
      </c>
      <c r="G127" s="32">
        <v>0</v>
      </c>
      <c r="H127" s="32">
        <v>0</v>
      </c>
      <c r="I127" s="34">
        <v>0</v>
      </c>
    </row>
    <row r="128" spans="1:9" ht="14.25" customHeight="1">
      <c r="A128" s="7"/>
      <c r="B128" s="30"/>
      <c r="C128" s="31" t="s">
        <v>75</v>
      </c>
      <c r="D128" s="32">
        <v>0</v>
      </c>
      <c r="E128" s="32">
        <v>0</v>
      </c>
      <c r="F128" s="33">
        <v>0</v>
      </c>
      <c r="G128" s="32">
        <v>0</v>
      </c>
      <c r="H128" s="32">
        <v>0</v>
      </c>
      <c r="I128" s="34">
        <v>0</v>
      </c>
    </row>
    <row r="129" spans="1:9" ht="14.25" customHeight="1">
      <c r="A129" s="7"/>
      <c r="B129" s="30"/>
      <c r="C129" s="31" t="s">
        <v>35</v>
      </c>
      <c r="D129" s="32">
        <v>0</v>
      </c>
      <c r="E129" s="32">
        <v>0</v>
      </c>
      <c r="F129" s="33">
        <v>0</v>
      </c>
      <c r="G129" s="32">
        <v>0</v>
      </c>
      <c r="H129" s="32">
        <v>0</v>
      </c>
      <c r="I129" s="34">
        <v>0</v>
      </c>
    </row>
    <row r="130" spans="1:9" ht="14.25" customHeight="1">
      <c r="A130" s="7"/>
      <c r="B130" s="30"/>
      <c r="C130" s="31" t="s">
        <v>36</v>
      </c>
      <c r="D130" s="32">
        <v>0</v>
      </c>
      <c r="E130" s="32">
        <v>0</v>
      </c>
      <c r="F130" s="33">
        <v>0</v>
      </c>
      <c r="G130" s="32">
        <v>0</v>
      </c>
      <c r="H130" s="32">
        <v>0</v>
      </c>
      <c r="I130" s="34">
        <v>0</v>
      </c>
    </row>
    <row r="131" spans="1:9">
      <c r="A131" s="7"/>
      <c r="B131" s="83" t="s">
        <v>37</v>
      </c>
      <c r="C131" s="84"/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27">
        <v>0</v>
      </c>
    </row>
    <row r="132" spans="1:9" ht="14.25" customHeight="1">
      <c r="A132" s="7"/>
      <c r="B132" s="30"/>
      <c r="C132" s="31" t="s">
        <v>76</v>
      </c>
      <c r="D132" s="32">
        <v>0</v>
      </c>
      <c r="E132" s="32">
        <v>0</v>
      </c>
      <c r="F132" s="33">
        <v>0</v>
      </c>
      <c r="G132" s="32">
        <v>0</v>
      </c>
      <c r="H132" s="32">
        <v>0</v>
      </c>
      <c r="I132" s="34">
        <v>0</v>
      </c>
    </row>
    <row r="133" spans="1:9" ht="14.25" customHeight="1">
      <c r="A133" s="7"/>
      <c r="B133" s="30"/>
      <c r="C133" s="31" t="s">
        <v>38</v>
      </c>
      <c r="D133" s="32">
        <v>0</v>
      </c>
      <c r="E133" s="32">
        <v>0</v>
      </c>
      <c r="F133" s="33">
        <v>0</v>
      </c>
      <c r="G133" s="32">
        <v>0</v>
      </c>
      <c r="H133" s="32">
        <v>0</v>
      </c>
      <c r="I133" s="34">
        <v>0</v>
      </c>
    </row>
    <row r="134" spans="1:9" ht="14.25" customHeight="1">
      <c r="A134" s="7"/>
      <c r="B134" s="30"/>
      <c r="C134" s="31" t="s">
        <v>90</v>
      </c>
      <c r="D134" s="32">
        <v>0</v>
      </c>
      <c r="E134" s="32">
        <v>0</v>
      </c>
      <c r="F134" s="33">
        <v>0</v>
      </c>
      <c r="G134" s="32">
        <v>0</v>
      </c>
      <c r="H134" s="32">
        <v>0</v>
      </c>
      <c r="I134" s="34">
        <v>0</v>
      </c>
    </row>
    <row r="135" spans="1:9" ht="14.25" customHeight="1">
      <c r="A135" s="7"/>
      <c r="B135" s="30"/>
      <c r="C135" s="31" t="s">
        <v>39</v>
      </c>
      <c r="D135" s="32">
        <v>0</v>
      </c>
      <c r="E135" s="32">
        <v>0</v>
      </c>
      <c r="F135" s="33">
        <v>0</v>
      </c>
      <c r="G135" s="32">
        <v>0</v>
      </c>
      <c r="H135" s="32">
        <v>0</v>
      </c>
      <c r="I135" s="34">
        <v>0</v>
      </c>
    </row>
    <row r="136" spans="1:9" ht="14.25" customHeight="1">
      <c r="A136" s="7"/>
      <c r="B136" s="30"/>
      <c r="C136" s="31" t="s">
        <v>40</v>
      </c>
      <c r="D136" s="32">
        <v>0</v>
      </c>
      <c r="E136" s="32">
        <v>0</v>
      </c>
      <c r="F136" s="33">
        <v>0</v>
      </c>
      <c r="G136" s="32">
        <v>0</v>
      </c>
      <c r="H136" s="32">
        <v>0</v>
      </c>
      <c r="I136" s="34">
        <v>0</v>
      </c>
    </row>
    <row r="137" spans="1:9" ht="14.25" customHeight="1">
      <c r="A137" s="7"/>
      <c r="B137" s="30"/>
      <c r="C137" s="31" t="s">
        <v>41</v>
      </c>
      <c r="D137" s="32">
        <v>0</v>
      </c>
      <c r="E137" s="32">
        <v>0</v>
      </c>
      <c r="F137" s="33">
        <v>0</v>
      </c>
      <c r="G137" s="32">
        <v>0</v>
      </c>
      <c r="H137" s="32">
        <v>0</v>
      </c>
      <c r="I137" s="34">
        <v>0</v>
      </c>
    </row>
    <row r="138" spans="1:9" ht="14.25" customHeight="1">
      <c r="A138" s="7"/>
      <c r="B138" s="30"/>
      <c r="C138" s="31" t="s">
        <v>42</v>
      </c>
      <c r="D138" s="32">
        <v>0</v>
      </c>
      <c r="E138" s="32">
        <v>0</v>
      </c>
      <c r="F138" s="33">
        <v>0</v>
      </c>
      <c r="G138" s="32">
        <v>0</v>
      </c>
      <c r="H138" s="32">
        <v>0</v>
      </c>
      <c r="I138" s="34">
        <v>0</v>
      </c>
    </row>
    <row r="139" spans="1:9" ht="14.25" customHeight="1">
      <c r="A139" s="7"/>
      <c r="B139" s="30"/>
      <c r="C139" s="31" t="s">
        <v>77</v>
      </c>
      <c r="D139" s="32">
        <v>0</v>
      </c>
      <c r="E139" s="32">
        <v>0</v>
      </c>
      <c r="F139" s="33">
        <v>0</v>
      </c>
      <c r="G139" s="32">
        <v>0</v>
      </c>
      <c r="H139" s="32">
        <v>0</v>
      </c>
      <c r="I139" s="34">
        <v>0</v>
      </c>
    </row>
    <row r="140" spans="1:9" ht="14.25" customHeight="1">
      <c r="A140" s="7"/>
      <c r="B140" s="30"/>
      <c r="C140" s="31" t="s">
        <v>12</v>
      </c>
      <c r="D140" s="32">
        <v>0</v>
      </c>
      <c r="E140" s="32">
        <v>0</v>
      </c>
      <c r="F140" s="33">
        <v>0</v>
      </c>
      <c r="G140" s="32">
        <v>0</v>
      </c>
      <c r="H140" s="32">
        <v>0</v>
      </c>
      <c r="I140" s="34">
        <v>0</v>
      </c>
    </row>
    <row r="141" spans="1:9">
      <c r="A141" s="7"/>
      <c r="B141" s="83" t="s">
        <v>78</v>
      </c>
      <c r="C141" s="84"/>
      <c r="D141" s="26">
        <v>0</v>
      </c>
      <c r="E141" s="26">
        <v>0</v>
      </c>
      <c r="F141" s="26">
        <v>0</v>
      </c>
      <c r="G141" s="26">
        <v>0</v>
      </c>
      <c r="H141" s="26">
        <v>0</v>
      </c>
      <c r="I141" s="27">
        <v>0</v>
      </c>
    </row>
    <row r="142" spans="1:9" ht="14.25" customHeight="1">
      <c r="A142" s="7"/>
      <c r="B142" s="30"/>
      <c r="C142" s="31" t="s">
        <v>44</v>
      </c>
      <c r="D142" s="32">
        <v>0</v>
      </c>
      <c r="E142" s="32">
        <v>0</v>
      </c>
      <c r="F142" s="33">
        <v>0</v>
      </c>
      <c r="G142" s="32">
        <v>0</v>
      </c>
      <c r="H142" s="32">
        <v>0</v>
      </c>
      <c r="I142" s="34">
        <v>0</v>
      </c>
    </row>
    <row r="143" spans="1:9" ht="14.25" customHeight="1">
      <c r="A143" s="7"/>
      <c r="B143" s="30"/>
      <c r="C143" s="31" t="s">
        <v>45</v>
      </c>
      <c r="D143" s="32">
        <v>0</v>
      </c>
      <c r="E143" s="32">
        <v>0</v>
      </c>
      <c r="F143" s="33">
        <v>0</v>
      </c>
      <c r="G143" s="32">
        <v>0</v>
      </c>
      <c r="H143" s="32">
        <v>0</v>
      </c>
      <c r="I143" s="34">
        <v>0</v>
      </c>
    </row>
    <row r="144" spans="1:9" ht="14.25" customHeight="1">
      <c r="A144" s="7"/>
      <c r="B144" s="30"/>
      <c r="C144" s="31" t="s">
        <v>79</v>
      </c>
      <c r="D144" s="32">
        <v>0</v>
      </c>
      <c r="E144" s="32">
        <v>0</v>
      </c>
      <c r="F144" s="33">
        <v>0</v>
      </c>
      <c r="G144" s="32">
        <v>0</v>
      </c>
      <c r="H144" s="32">
        <v>0</v>
      </c>
      <c r="I144" s="34">
        <v>0</v>
      </c>
    </row>
    <row r="145" spans="1:9" ht="6.75" customHeight="1">
      <c r="A145" s="7"/>
      <c r="B145" s="30"/>
      <c r="C145" s="31"/>
      <c r="D145" s="33"/>
      <c r="E145" s="33"/>
      <c r="F145" s="33"/>
      <c r="G145" s="33"/>
      <c r="H145" s="33"/>
      <c r="I145" s="34"/>
    </row>
    <row r="146" spans="1:9">
      <c r="A146" s="7"/>
      <c r="B146" s="83" t="s">
        <v>80</v>
      </c>
      <c r="C146" s="84"/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</row>
    <row r="147" spans="1:9" ht="14.25" customHeight="1">
      <c r="A147" s="7"/>
      <c r="B147" s="30"/>
      <c r="C147" s="31" t="s">
        <v>81</v>
      </c>
      <c r="D147" s="32">
        <v>0</v>
      </c>
      <c r="E147" s="32">
        <v>0</v>
      </c>
      <c r="F147" s="33">
        <v>0</v>
      </c>
      <c r="G147" s="32">
        <v>0</v>
      </c>
      <c r="H147" s="32">
        <v>0</v>
      </c>
      <c r="I147" s="34">
        <v>0</v>
      </c>
    </row>
    <row r="148" spans="1:9" ht="14.25" customHeight="1">
      <c r="A148" s="7"/>
      <c r="B148" s="30"/>
      <c r="C148" s="31" t="s">
        <v>47</v>
      </c>
      <c r="D148" s="32">
        <v>0</v>
      </c>
      <c r="E148" s="32">
        <v>0</v>
      </c>
      <c r="F148" s="33">
        <v>0</v>
      </c>
      <c r="G148" s="32">
        <v>0</v>
      </c>
      <c r="H148" s="32">
        <v>0</v>
      </c>
      <c r="I148" s="34">
        <v>0</v>
      </c>
    </row>
    <row r="149" spans="1:9" ht="14.25" customHeight="1">
      <c r="A149" s="7"/>
      <c r="B149" s="60"/>
      <c r="C149" s="61" t="s">
        <v>48</v>
      </c>
      <c r="D149" s="62">
        <v>0</v>
      </c>
      <c r="E149" s="62">
        <v>0</v>
      </c>
      <c r="F149" s="63">
        <v>0</v>
      </c>
      <c r="G149" s="62">
        <v>0</v>
      </c>
      <c r="H149" s="62">
        <v>0</v>
      </c>
      <c r="I149" s="64">
        <v>0</v>
      </c>
    </row>
    <row r="150" spans="1:9" ht="14.25" customHeight="1">
      <c r="A150" s="7"/>
      <c r="B150" s="30"/>
      <c r="C150" s="31" t="s">
        <v>49</v>
      </c>
      <c r="D150" s="32">
        <v>0</v>
      </c>
      <c r="E150" s="32">
        <v>0</v>
      </c>
      <c r="F150" s="33">
        <v>0</v>
      </c>
      <c r="G150" s="32">
        <v>0</v>
      </c>
      <c r="H150" s="32">
        <v>0</v>
      </c>
      <c r="I150" s="34">
        <v>0</v>
      </c>
    </row>
    <row r="151" spans="1:9" ht="22.5" customHeight="1">
      <c r="A151" s="7"/>
      <c r="B151" s="30"/>
      <c r="C151" s="31" t="s">
        <v>82</v>
      </c>
      <c r="D151" s="32">
        <v>0</v>
      </c>
      <c r="E151" s="32">
        <v>0</v>
      </c>
      <c r="F151" s="33">
        <v>0</v>
      </c>
      <c r="G151" s="32">
        <v>0</v>
      </c>
      <c r="H151" s="32">
        <v>0</v>
      </c>
      <c r="I151" s="34">
        <v>0</v>
      </c>
    </row>
    <row r="152" spans="1:9" ht="14.25" customHeight="1">
      <c r="A152" s="7"/>
      <c r="B152" s="30"/>
      <c r="C152" s="31" t="s">
        <v>105</v>
      </c>
      <c r="D152" s="32">
        <v>0</v>
      </c>
      <c r="E152" s="32">
        <v>0</v>
      </c>
      <c r="F152" s="33">
        <v>0</v>
      </c>
      <c r="G152" s="32">
        <v>0</v>
      </c>
      <c r="H152" s="32">
        <v>0</v>
      </c>
      <c r="I152" s="34">
        <v>0</v>
      </c>
    </row>
    <row r="153" spans="1:9" ht="14.25" customHeight="1">
      <c r="A153" s="7"/>
      <c r="B153" s="30"/>
      <c r="C153" s="31" t="s">
        <v>51</v>
      </c>
      <c r="D153" s="32">
        <v>0</v>
      </c>
      <c r="E153" s="32">
        <v>0</v>
      </c>
      <c r="F153" s="33">
        <v>0</v>
      </c>
      <c r="G153" s="32">
        <v>0</v>
      </c>
      <c r="H153" s="32">
        <v>0</v>
      </c>
      <c r="I153" s="34">
        <v>0</v>
      </c>
    </row>
    <row r="154" spans="1:9" ht="26.25" customHeight="1">
      <c r="A154" s="7"/>
      <c r="B154" s="30"/>
      <c r="C154" s="31" t="s">
        <v>52</v>
      </c>
      <c r="D154" s="32">
        <v>0</v>
      </c>
      <c r="E154" s="32">
        <v>0</v>
      </c>
      <c r="F154" s="33">
        <v>0</v>
      </c>
      <c r="G154" s="32">
        <v>0</v>
      </c>
      <c r="H154" s="32">
        <v>0</v>
      </c>
      <c r="I154" s="34">
        <v>0</v>
      </c>
    </row>
    <row r="155" spans="1:9" ht="6.75" customHeight="1">
      <c r="A155" s="7"/>
      <c r="B155" s="30"/>
      <c r="C155" s="31"/>
      <c r="D155" s="33"/>
      <c r="E155" s="33"/>
      <c r="F155" s="33"/>
      <c r="G155" s="33"/>
      <c r="H155" s="33"/>
      <c r="I155" s="34"/>
    </row>
    <row r="156" spans="1:9">
      <c r="A156" s="7"/>
      <c r="B156" s="83" t="s">
        <v>53</v>
      </c>
      <c r="C156" s="84"/>
      <c r="D156" s="26">
        <v>0</v>
      </c>
      <c r="E156" s="26">
        <v>0</v>
      </c>
      <c r="F156" s="26">
        <v>0</v>
      </c>
      <c r="G156" s="26">
        <v>0</v>
      </c>
      <c r="H156" s="26">
        <v>0</v>
      </c>
      <c r="I156" s="27">
        <v>0</v>
      </c>
    </row>
    <row r="157" spans="1:9" ht="14.25" customHeight="1">
      <c r="A157" s="7"/>
      <c r="B157" s="30"/>
      <c r="C157" s="31" t="s">
        <v>14</v>
      </c>
      <c r="D157" s="32">
        <v>0</v>
      </c>
      <c r="E157" s="32">
        <v>0</v>
      </c>
      <c r="F157" s="33">
        <v>0</v>
      </c>
      <c r="G157" s="32">
        <v>0</v>
      </c>
      <c r="H157" s="32">
        <v>0</v>
      </c>
      <c r="I157" s="34">
        <v>0</v>
      </c>
    </row>
    <row r="158" spans="1:9" ht="14.25" customHeight="1">
      <c r="A158" s="7"/>
      <c r="B158" s="30"/>
      <c r="C158" s="31" t="s">
        <v>13</v>
      </c>
      <c r="D158" s="32">
        <v>0</v>
      </c>
      <c r="E158" s="32">
        <v>0</v>
      </c>
      <c r="F158" s="33">
        <v>0</v>
      </c>
      <c r="G158" s="32">
        <v>0</v>
      </c>
      <c r="H158" s="32">
        <v>0</v>
      </c>
      <c r="I158" s="34">
        <v>0</v>
      </c>
    </row>
    <row r="159" spans="1:9" ht="14.25" customHeight="1">
      <c r="A159" s="7"/>
      <c r="B159" s="30"/>
      <c r="C159" s="31" t="s">
        <v>54</v>
      </c>
      <c r="D159" s="32">
        <v>0</v>
      </c>
      <c r="E159" s="32">
        <v>0</v>
      </c>
      <c r="F159" s="33">
        <v>0</v>
      </c>
      <c r="G159" s="32">
        <v>0</v>
      </c>
      <c r="H159" s="32">
        <v>0</v>
      </c>
      <c r="I159" s="34">
        <v>0</v>
      </c>
    </row>
    <row r="160" spans="1:9" ht="6.75" customHeight="1">
      <c r="A160" s="7"/>
      <c r="B160" s="30"/>
      <c r="C160" s="31"/>
      <c r="D160" s="33"/>
      <c r="E160" s="33"/>
      <c r="F160" s="33"/>
      <c r="G160" s="33"/>
      <c r="H160" s="33"/>
      <c r="I160" s="34"/>
    </row>
    <row r="161" spans="1:9">
      <c r="A161" s="7"/>
      <c r="B161" s="83" t="s">
        <v>15</v>
      </c>
      <c r="C161" s="84"/>
      <c r="D161" s="26">
        <v>0</v>
      </c>
      <c r="E161" s="26">
        <v>0</v>
      </c>
      <c r="F161" s="26">
        <v>0</v>
      </c>
      <c r="G161" s="26">
        <v>0</v>
      </c>
      <c r="H161" s="26">
        <v>0</v>
      </c>
      <c r="I161" s="27">
        <v>0</v>
      </c>
    </row>
    <row r="162" spans="1:9" ht="14.25" customHeight="1">
      <c r="A162" s="7"/>
      <c r="B162" s="30"/>
      <c r="C162" s="31" t="s">
        <v>56</v>
      </c>
      <c r="D162" s="32">
        <v>0</v>
      </c>
      <c r="E162" s="32">
        <v>0</v>
      </c>
      <c r="F162" s="33">
        <v>0</v>
      </c>
      <c r="G162" s="32">
        <v>0</v>
      </c>
      <c r="H162" s="32">
        <v>0</v>
      </c>
      <c r="I162" s="34">
        <v>0</v>
      </c>
    </row>
    <row r="163" spans="1:9" ht="14.25" customHeight="1">
      <c r="A163" s="7"/>
      <c r="B163" s="30"/>
      <c r="C163" s="31" t="s">
        <v>57</v>
      </c>
      <c r="D163" s="32">
        <v>0</v>
      </c>
      <c r="E163" s="32">
        <v>0</v>
      </c>
      <c r="F163" s="33">
        <v>0</v>
      </c>
      <c r="G163" s="32">
        <v>0</v>
      </c>
      <c r="H163" s="32">
        <v>0</v>
      </c>
      <c r="I163" s="34">
        <v>0</v>
      </c>
    </row>
    <row r="164" spans="1:9" ht="14.25" customHeight="1">
      <c r="A164" s="7"/>
      <c r="B164" s="30"/>
      <c r="C164" s="31" t="s">
        <v>58</v>
      </c>
      <c r="D164" s="32">
        <v>0</v>
      </c>
      <c r="E164" s="32">
        <v>0</v>
      </c>
      <c r="F164" s="33">
        <v>0</v>
      </c>
      <c r="G164" s="32">
        <v>0</v>
      </c>
      <c r="H164" s="32">
        <v>0</v>
      </c>
      <c r="I164" s="34">
        <v>0</v>
      </c>
    </row>
    <row r="165" spans="1:9" ht="14.25" customHeight="1">
      <c r="A165" s="7"/>
      <c r="B165" s="30"/>
      <c r="C165" s="31" t="s">
        <v>83</v>
      </c>
      <c r="D165" s="32">
        <v>0</v>
      </c>
      <c r="E165" s="32">
        <v>0</v>
      </c>
      <c r="F165" s="33">
        <v>0</v>
      </c>
      <c r="G165" s="32">
        <v>0</v>
      </c>
      <c r="H165" s="32">
        <v>0</v>
      </c>
      <c r="I165" s="34">
        <v>0</v>
      </c>
    </row>
    <row r="166" spans="1:9" ht="14.25" customHeight="1">
      <c r="A166" s="7"/>
      <c r="B166" s="30"/>
      <c r="C166" s="31" t="s">
        <v>59</v>
      </c>
      <c r="D166" s="32">
        <v>0</v>
      </c>
      <c r="E166" s="32">
        <v>0</v>
      </c>
      <c r="F166" s="33">
        <v>0</v>
      </c>
      <c r="G166" s="32">
        <v>0</v>
      </c>
      <c r="H166" s="32">
        <v>0</v>
      </c>
      <c r="I166" s="34">
        <v>0</v>
      </c>
    </row>
    <row r="167" spans="1:9" ht="14.25" customHeight="1">
      <c r="A167" s="7"/>
      <c r="B167" s="30"/>
      <c r="C167" s="31" t="s">
        <v>84</v>
      </c>
      <c r="D167" s="32">
        <v>0</v>
      </c>
      <c r="E167" s="32">
        <v>0</v>
      </c>
      <c r="F167" s="33">
        <v>0</v>
      </c>
      <c r="G167" s="32">
        <v>0</v>
      </c>
      <c r="H167" s="32">
        <v>0</v>
      </c>
      <c r="I167" s="34">
        <v>0</v>
      </c>
    </row>
    <row r="168" spans="1:9" ht="14.25" customHeight="1">
      <c r="A168" s="7"/>
      <c r="B168" s="30"/>
      <c r="C168" s="31" t="s">
        <v>60</v>
      </c>
      <c r="D168" s="32">
        <v>0</v>
      </c>
      <c r="E168" s="32">
        <v>0</v>
      </c>
      <c r="F168" s="33">
        <v>0</v>
      </c>
      <c r="G168" s="32">
        <v>0</v>
      </c>
      <c r="H168" s="32">
        <v>0</v>
      </c>
      <c r="I168" s="34">
        <v>0</v>
      </c>
    </row>
    <row r="169" spans="1:9">
      <c r="A169" s="7"/>
      <c r="B169" s="39"/>
      <c r="C169" s="40"/>
      <c r="D169" s="37"/>
      <c r="E169" s="37"/>
      <c r="F169" s="37"/>
      <c r="G169" s="37"/>
      <c r="H169" s="37"/>
      <c r="I169" s="38"/>
    </row>
    <row r="170" spans="1:9">
      <c r="A170" s="7"/>
      <c r="B170" s="85" t="s">
        <v>85</v>
      </c>
      <c r="C170" s="86"/>
      <c r="D170" s="26">
        <v>278489397</v>
      </c>
      <c r="E170" s="26">
        <v>0</v>
      </c>
      <c r="F170" s="26">
        <v>278489397</v>
      </c>
      <c r="G170" s="26">
        <v>125579454</v>
      </c>
      <c r="H170" s="26">
        <v>105980811</v>
      </c>
      <c r="I170" s="27">
        <v>152909943</v>
      </c>
    </row>
    <row r="171" spans="1:9">
      <c r="A171" s="7"/>
      <c r="B171" s="41"/>
      <c r="C171" s="42"/>
      <c r="D171" s="43"/>
      <c r="E171" s="44"/>
      <c r="F171" s="44"/>
      <c r="G171" s="44"/>
      <c r="H171" s="44"/>
      <c r="I171" s="45"/>
    </row>
    <row r="172" spans="1:9" s="2" customFormat="1">
      <c r="A172" s="8"/>
      <c r="B172" s="46"/>
      <c r="C172" s="46"/>
      <c r="D172" s="46"/>
      <c r="E172" s="46"/>
      <c r="F172" s="46"/>
      <c r="G172" s="46"/>
      <c r="H172" s="46"/>
      <c r="I172" s="46"/>
    </row>
    <row r="173" spans="1:9" s="2" customFormat="1">
      <c r="A173" s="8"/>
      <c r="B173" s="46"/>
      <c r="C173" s="46"/>
      <c r="D173" s="46"/>
      <c r="E173" s="46"/>
      <c r="F173" s="46"/>
      <c r="G173" s="46"/>
      <c r="H173" s="46"/>
      <c r="I173" s="46"/>
    </row>
    <row r="174" spans="1:9" s="2" customFormat="1" ht="107.25" customHeight="1">
      <c r="A174" s="8"/>
      <c r="B174" s="46"/>
      <c r="C174" s="46"/>
      <c r="D174" s="46"/>
      <c r="E174" s="46"/>
      <c r="F174" s="46"/>
      <c r="G174" s="46"/>
      <c r="H174" s="46"/>
      <c r="I174" s="46"/>
    </row>
    <row r="175" spans="1:9" s="2" customFormat="1">
      <c r="A175" s="8"/>
      <c r="B175" s="46"/>
      <c r="C175" s="46"/>
      <c r="D175" s="46"/>
      <c r="E175" s="46"/>
      <c r="F175" s="46"/>
      <c r="G175" s="46"/>
      <c r="H175" s="46"/>
      <c r="I175" s="46"/>
    </row>
    <row r="176" spans="1:9" s="2" customFormat="1">
      <c r="A176" s="8"/>
      <c r="B176" s="46"/>
      <c r="C176" s="46"/>
      <c r="D176" s="46"/>
      <c r="E176" s="47"/>
      <c r="F176" s="46"/>
      <c r="G176" s="46"/>
      <c r="H176" s="46"/>
      <c r="I176" s="46"/>
    </row>
    <row r="177" spans="1:9" s="2" customFormat="1">
      <c r="A177" s="8"/>
      <c r="B177" s="46"/>
      <c r="C177" s="46"/>
      <c r="D177" s="46"/>
      <c r="E177" s="47"/>
      <c r="F177" s="46"/>
      <c r="G177" s="46"/>
      <c r="H177" s="46"/>
      <c r="I177" s="46"/>
    </row>
    <row r="178" spans="1:9" s="2" customFormat="1">
      <c r="A178" s="8"/>
      <c r="B178" s="46"/>
      <c r="C178" s="46"/>
      <c r="D178" s="46"/>
      <c r="E178" s="47"/>
      <c r="F178" s="46"/>
      <c r="G178" s="46"/>
      <c r="H178" s="46"/>
      <c r="I178" s="46"/>
    </row>
    <row r="179" spans="1:9">
      <c r="A179" s="7"/>
      <c r="B179" s="6"/>
      <c r="C179" s="6"/>
      <c r="D179" s="6"/>
      <c r="E179" s="48"/>
      <c r="F179" s="6"/>
      <c r="G179" s="6"/>
      <c r="H179" s="6"/>
      <c r="I179" s="6"/>
    </row>
  </sheetData>
  <mergeCells count="34">
    <mergeCell ref="B156:C156"/>
    <mergeCell ref="B161:C161"/>
    <mergeCell ref="B170:C170"/>
    <mergeCell ref="B99:C99"/>
    <mergeCell ref="B110:C110"/>
    <mergeCell ref="B121:C121"/>
    <mergeCell ref="B131:C131"/>
    <mergeCell ref="B141:C141"/>
    <mergeCell ref="B146:C146"/>
    <mergeCell ref="B63:C63"/>
    <mergeCell ref="B67:C67"/>
    <mergeCell ref="B77:C77"/>
    <mergeCell ref="B81:C81"/>
    <mergeCell ref="B89:C89"/>
    <mergeCell ref="B91:C91"/>
    <mergeCell ref="B10:C10"/>
    <mergeCell ref="B12:C12"/>
    <mergeCell ref="B20:C20"/>
    <mergeCell ref="B30:C30"/>
    <mergeCell ref="B41:C41"/>
    <mergeCell ref="B52:C52"/>
    <mergeCell ref="B7:C9"/>
    <mergeCell ref="D7:H7"/>
    <mergeCell ref="I7:I9"/>
    <mergeCell ref="D8:D9"/>
    <mergeCell ref="F8:F9"/>
    <mergeCell ref="G8:G9"/>
    <mergeCell ref="H8:H9"/>
    <mergeCell ref="B1:I1"/>
    <mergeCell ref="B2:I2"/>
    <mergeCell ref="B3:I3"/>
    <mergeCell ref="B4:I4"/>
    <mergeCell ref="B5:I5"/>
    <mergeCell ref="B6:I6"/>
  </mergeCells>
  <dataValidations count="1">
    <dataValidation type="whole" allowBlank="1" showInputMessage="1" showErrorMessage="1" sqref="D10:I171">
      <formula1>-999999999999</formula1>
      <formula2>999999999999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1"/>
  <sheetViews>
    <sheetView zoomScaleNormal="100" zoomScaleSheetLayoutView="100" workbookViewId="0">
      <selection sqref="A1:XFD1048576"/>
    </sheetView>
  </sheetViews>
  <sheetFormatPr baseColWidth="10" defaultRowHeight="15"/>
  <cols>
    <col min="1" max="1" width="0.85546875" customWidth="1"/>
    <col min="2" max="2" width="7.85546875" customWidth="1"/>
    <col min="3" max="3" width="57.28515625" customWidth="1"/>
    <col min="4" max="9" width="17.7109375" customWidth="1"/>
    <col min="10" max="10" width="1.7109375" customWidth="1"/>
  </cols>
  <sheetData>
    <row r="1" spans="2:14">
      <c r="B1" s="112" t="s">
        <v>109</v>
      </c>
      <c r="C1" s="112"/>
      <c r="D1" s="112"/>
      <c r="E1" s="112"/>
      <c r="F1" s="112"/>
      <c r="G1" s="112"/>
      <c r="H1" s="112"/>
      <c r="I1" s="112"/>
    </row>
    <row r="2" spans="2:14" ht="22.5" customHeight="1">
      <c r="B2" s="112" t="str">
        <f>'Analitico Egresos COG Detallado'!B2:I2</f>
        <v>Cuenta Pública 2023</v>
      </c>
      <c r="C2" s="112"/>
      <c r="D2" s="112"/>
      <c r="E2" s="112"/>
      <c r="F2" s="112"/>
      <c r="G2" s="112"/>
      <c r="H2" s="112"/>
      <c r="I2" s="112"/>
    </row>
    <row r="3" spans="2:14" ht="22.5" customHeight="1">
      <c r="B3" s="113" t="s">
        <v>91</v>
      </c>
      <c r="C3" s="113"/>
      <c r="D3" s="113"/>
      <c r="E3" s="113"/>
      <c r="F3" s="113"/>
      <c r="G3" s="113"/>
      <c r="H3" s="113"/>
      <c r="I3" s="113"/>
    </row>
    <row r="4" spans="2:14" ht="23.25" customHeight="1">
      <c r="B4" s="113" t="s">
        <v>9</v>
      </c>
      <c r="C4" s="113"/>
      <c r="D4" s="113"/>
      <c r="E4" s="113"/>
      <c r="F4" s="113"/>
      <c r="G4" s="113"/>
      <c r="H4" s="113"/>
      <c r="I4" s="113"/>
    </row>
    <row r="5" spans="2:14" ht="18" customHeight="1">
      <c r="B5" s="113" t="s">
        <v>108</v>
      </c>
      <c r="C5" s="113"/>
      <c r="D5" s="113"/>
      <c r="E5" s="113"/>
      <c r="F5" s="113"/>
      <c r="G5" s="113"/>
      <c r="H5" s="113"/>
      <c r="I5" s="113"/>
    </row>
    <row r="6" spans="2:14" ht="15.75" customHeight="1">
      <c r="B6" s="87" t="s">
        <v>103</v>
      </c>
      <c r="C6" s="87"/>
      <c r="D6" s="87"/>
      <c r="E6" s="87"/>
      <c r="F6" s="87"/>
      <c r="G6" s="87"/>
      <c r="H6" s="87"/>
      <c r="I6" s="87"/>
    </row>
    <row r="7" spans="2:14" ht="15.75" customHeight="1">
      <c r="B7" s="67"/>
      <c r="C7" s="67"/>
      <c r="D7" s="67"/>
      <c r="E7" s="67"/>
      <c r="F7" s="67"/>
      <c r="G7" s="67"/>
      <c r="H7" s="67"/>
      <c r="I7" s="67"/>
    </row>
    <row r="8" spans="2:14">
      <c r="B8" s="102" t="s">
        <v>2</v>
      </c>
      <c r="C8" s="103"/>
      <c r="D8" s="108" t="s">
        <v>10</v>
      </c>
      <c r="E8" s="109"/>
      <c r="F8" s="109"/>
      <c r="G8" s="109"/>
      <c r="H8" s="110"/>
      <c r="I8" s="111" t="s">
        <v>11</v>
      </c>
      <c r="L8" s="71"/>
      <c r="N8" s="71"/>
    </row>
    <row r="9" spans="2:14" ht="30">
      <c r="B9" s="104"/>
      <c r="C9" s="105"/>
      <c r="D9" s="54" t="s">
        <v>3</v>
      </c>
      <c r="E9" s="55" t="s">
        <v>92</v>
      </c>
      <c r="F9" s="54" t="s">
        <v>6</v>
      </c>
      <c r="G9" s="54" t="s">
        <v>0</v>
      </c>
      <c r="H9" s="54" t="s">
        <v>1</v>
      </c>
      <c r="I9" s="111"/>
    </row>
    <row r="10" spans="2:14">
      <c r="B10" s="106"/>
      <c r="C10" s="107"/>
      <c r="D10" s="56">
        <v>1</v>
      </c>
      <c r="E10" s="56">
        <v>2</v>
      </c>
      <c r="F10" s="56" t="s">
        <v>93</v>
      </c>
      <c r="G10" s="56">
        <v>4</v>
      </c>
      <c r="H10" s="56">
        <v>5</v>
      </c>
      <c r="I10" s="56" t="s">
        <v>94</v>
      </c>
      <c r="K10" s="71"/>
    </row>
    <row r="11" spans="2:14" s="71" customFormat="1">
      <c r="B11" s="68"/>
      <c r="C11" s="69"/>
      <c r="D11" s="70"/>
      <c r="E11" s="70"/>
      <c r="F11" s="70"/>
      <c r="G11" s="70"/>
      <c r="H11" s="70"/>
      <c r="I11" s="70"/>
    </row>
    <row r="12" spans="2:14">
      <c r="B12" s="114" t="s">
        <v>16</v>
      </c>
      <c r="C12" s="115"/>
      <c r="D12" s="19">
        <f t="shared" ref="D12:I12" si="0">SUM(D13:D19)</f>
        <v>97771136</v>
      </c>
      <c r="E12" s="19">
        <f t="shared" si="0"/>
        <v>3267000</v>
      </c>
      <c r="F12" s="19">
        <f t="shared" si="0"/>
        <v>101038136</v>
      </c>
      <c r="G12" s="19">
        <f t="shared" si="0"/>
        <v>88691121</v>
      </c>
      <c r="H12" s="19">
        <f t="shared" si="0"/>
        <v>74622982</v>
      </c>
      <c r="I12" s="19">
        <f t="shared" si="0"/>
        <v>12347015</v>
      </c>
    </row>
    <row r="13" spans="2:14">
      <c r="B13" s="20"/>
      <c r="C13" s="21" t="s">
        <v>17</v>
      </c>
      <c r="D13" s="22">
        <f>'Analitico Egresos COG Detallado'!D13+'Analitico Egresos COG Detallado'!D92</f>
        <v>29561501</v>
      </c>
      <c r="E13" s="22">
        <f>'Analitico Egresos COG Detallado'!E13+'Analitico Egresos COG Detallado'!E92</f>
        <v>1086000</v>
      </c>
      <c r="F13" s="22">
        <f t="shared" ref="F13:F19" si="1">D13+E13</f>
        <v>30647501</v>
      </c>
      <c r="G13" s="22">
        <f>'Analitico Egresos COG Detallado'!G13+'Analitico Egresos COG Detallado'!G92</f>
        <v>32823933</v>
      </c>
      <c r="H13" s="22">
        <f>'Analitico Egresos COG Detallado'!H13+'Analitico Egresos COG Detallado'!H92</f>
        <v>32823933</v>
      </c>
      <c r="I13" s="22">
        <f t="shared" ref="I13:I19" si="2">F13-G13</f>
        <v>-2176432</v>
      </c>
    </row>
    <row r="14" spans="2:14">
      <c r="B14" s="20"/>
      <c r="C14" s="21" t="s">
        <v>63</v>
      </c>
      <c r="D14" s="22">
        <f>'Analitico Egresos COG Detallado'!D14+'Analitico Egresos COG Detallado'!D93</f>
        <v>967426</v>
      </c>
      <c r="E14" s="22">
        <f>'Analitico Egresos COG Detallado'!E14+'Analitico Egresos COG Detallado'!E93</f>
        <v>0</v>
      </c>
      <c r="F14" s="22">
        <f t="shared" si="1"/>
        <v>967426</v>
      </c>
      <c r="G14" s="22">
        <f>'Analitico Egresos COG Detallado'!G14+'Analitico Egresos COG Detallado'!G93</f>
        <v>395946</v>
      </c>
      <c r="H14" s="22">
        <f>'Analitico Egresos COG Detallado'!H14+'Analitico Egresos COG Detallado'!H93</f>
        <v>395946</v>
      </c>
      <c r="I14" s="22">
        <f t="shared" si="2"/>
        <v>571480</v>
      </c>
    </row>
    <row r="15" spans="2:14">
      <c r="B15" s="20"/>
      <c r="C15" s="21" t="s">
        <v>64</v>
      </c>
      <c r="D15" s="22">
        <f>'Analitico Egresos COG Detallado'!D15+'Analitico Egresos COG Detallado'!D94</f>
        <v>19320025</v>
      </c>
      <c r="E15" s="22">
        <f>'Analitico Egresos COG Detallado'!E15+'Analitico Egresos COG Detallado'!E94</f>
        <v>149000</v>
      </c>
      <c r="F15" s="22">
        <f t="shared" si="1"/>
        <v>19469025</v>
      </c>
      <c r="G15" s="22">
        <f>'Analitico Egresos COG Detallado'!G15+'Analitico Egresos COG Detallado'!G94</f>
        <v>12944649</v>
      </c>
      <c r="H15" s="22">
        <f>'Analitico Egresos COG Detallado'!H15+'Analitico Egresos COG Detallado'!H94</f>
        <v>12944649</v>
      </c>
      <c r="I15" s="22">
        <f t="shared" si="2"/>
        <v>6524376</v>
      </c>
    </row>
    <row r="16" spans="2:14">
      <c r="B16" s="20"/>
      <c r="C16" s="21" t="s">
        <v>65</v>
      </c>
      <c r="D16" s="22">
        <f>'Analitico Egresos COG Detallado'!D16+'Analitico Egresos COG Detallado'!D95</f>
        <v>15506309</v>
      </c>
      <c r="E16" s="22">
        <f>'Analitico Egresos COG Detallado'!E16+'Analitico Egresos COG Detallado'!E95</f>
        <v>0</v>
      </c>
      <c r="F16" s="22">
        <f t="shared" si="1"/>
        <v>15506309</v>
      </c>
      <c r="G16" s="22">
        <f>'Analitico Egresos COG Detallado'!G16+'Analitico Egresos COG Detallado'!G95</f>
        <v>13838500</v>
      </c>
      <c r="H16" s="22">
        <f>'Analitico Egresos COG Detallado'!H16+'Analitico Egresos COG Detallado'!H95</f>
        <v>298999</v>
      </c>
      <c r="I16" s="22">
        <f t="shared" si="2"/>
        <v>1667809</v>
      </c>
    </row>
    <row r="17" spans="2:9">
      <c r="B17" s="20"/>
      <c r="C17" s="21" t="s">
        <v>66</v>
      </c>
      <c r="D17" s="22">
        <f>'Analitico Egresos COG Detallado'!D17+'Analitico Egresos COG Detallado'!D96</f>
        <v>24628783</v>
      </c>
      <c r="E17" s="22">
        <f>'Analitico Egresos COG Detallado'!E17+'Analitico Egresos COG Detallado'!E96</f>
        <v>1057000</v>
      </c>
      <c r="F17" s="22">
        <f t="shared" si="1"/>
        <v>25685783</v>
      </c>
      <c r="G17" s="22">
        <f>'Analitico Egresos COG Detallado'!G17+'Analitico Egresos COG Detallado'!G96</f>
        <v>20698495</v>
      </c>
      <c r="H17" s="22">
        <f>'Analitico Egresos COG Detallado'!H17+'Analitico Egresos COG Detallado'!H96</f>
        <v>20169858</v>
      </c>
      <c r="I17" s="22">
        <f t="shared" si="2"/>
        <v>4987288</v>
      </c>
    </row>
    <row r="18" spans="2:9">
      <c r="B18" s="20"/>
      <c r="C18" s="21" t="s">
        <v>18</v>
      </c>
      <c r="D18" s="22">
        <f>'Analitico Egresos COG Detallado'!D18+'Analitico Egresos COG Detallado'!D97</f>
        <v>162031</v>
      </c>
      <c r="E18" s="22">
        <f>'Analitico Egresos COG Detallado'!E18+'Analitico Egresos COG Detallado'!E97</f>
        <v>0</v>
      </c>
      <c r="F18" s="22">
        <f t="shared" si="1"/>
        <v>162031</v>
      </c>
      <c r="G18" s="22">
        <f>'Analitico Egresos COG Detallado'!G18+'Analitico Egresos COG Detallado'!G97</f>
        <v>0</v>
      </c>
      <c r="H18" s="22">
        <f>'Analitico Egresos COG Detallado'!H18+'Analitico Egresos COG Detallado'!H97</f>
        <v>0</v>
      </c>
      <c r="I18" s="22">
        <f t="shared" si="2"/>
        <v>162031</v>
      </c>
    </row>
    <row r="19" spans="2:9">
      <c r="B19" s="20"/>
      <c r="C19" s="21" t="s">
        <v>67</v>
      </c>
      <c r="D19" s="22">
        <f>'Analitico Egresos COG Detallado'!D19+'Analitico Egresos COG Detallado'!D98</f>
        <v>7625061</v>
      </c>
      <c r="E19" s="22">
        <f>'Analitico Egresos COG Detallado'!E19+'Analitico Egresos COG Detallado'!E98</f>
        <v>975000</v>
      </c>
      <c r="F19" s="22">
        <f t="shared" si="1"/>
        <v>8600061</v>
      </c>
      <c r="G19" s="22">
        <f>'Analitico Egresos COG Detallado'!G19+'Analitico Egresos COG Detallado'!G98</f>
        <v>7989598</v>
      </c>
      <c r="H19" s="22">
        <f>'Analitico Egresos COG Detallado'!H19+'Analitico Egresos COG Detallado'!H98</f>
        <v>7989597</v>
      </c>
      <c r="I19" s="22">
        <f t="shared" si="2"/>
        <v>610463</v>
      </c>
    </row>
    <row r="20" spans="2:9" ht="21" customHeight="1">
      <c r="B20" s="114" t="s">
        <v>19</v>
      </c>
      <c r="C20" s="115"/>
      <c r="D20" s="19">
        <f t="shared" ref="D20:I20" si="3">SUM(D21:D29)</f>
        <v>16249055</v>
      </c>
      <c r="E20" s="19">
        <f t="shared" si="3"/>
        <v>2990000</v>
      </c>
      <c r="F20" s="19">
        <f t="shared" si="3"/>
        <v>19239055</v>
      </c>
      <c r="G20" s="19">
        <f t="shared" si="3"/>
        <v>13681061</v>
      </c>
      <c r="H20" s="19">
        <f t="shared" si="3"/>
        <v>11751528</v>
      </c>
      <c r="I20" s="19">
        <f t="shared" si="3"/>
        <v>5557994</v>
      </c>
    </row>
    <row r="21" spans="2:9" ht="28.5" customHeight="1">
      <c r="B21" s="20"/>
      <c r="C21" s="21" t="s">
        <v>95</v>
      </c>
      <c r="D21" s="22">
        <f>'Analitico Egresos COG Detallado'!D21+'Analitico Egresos COG Detallado'!D100</f>
        <v>1561561</v>
      </c>
      <c r="E21" s="22">
        <f>'Analitico Egresos COG Detallado'!E21+'Analitico Egresos COG Detallado'!E100</f>
        <v>0</v>
      </c>
      <c r="F21" s="22">
        <f t="shared" ref="F21:F29" si="4">D21+E21</f>
        <v>1561561</v>
      </c>
      <c r="G21" s="22">
        <f>'Analitico Egresos COG Detallado'!G21+'Analitico Egresos COG Detallado'!G100</f>
        <v>615475</v>
      </c>
      <c r="H21" s="22">
        <f>'Analitico Egresos COG Detallado'!H21+'Analitico Egresos COG Detallado'!H100</f>
        <v>550323</v>
      </c>
      <c r="I21" s="22">
        <f t="shared" ref="I21:I29" si="5">F21-G21</f>
        <v>946086</v>
      </c>
    </row>
    <row r="22" spans="2:9">
      <c r="B22" s="20"/>
      <c r="C22" s="21" t="s">
        <v>20</v>
      </c>
      <c r="D22" s="22">
        <f>'Analitico Egresos COG Detallado'!D22+'Analitico Egresos COG Detallado'!D101</f>
        <v>458508</v>
      </c>
      <c r="E22" s="22">
        <f>'Analitico Egresos COG Detallado'!E22+'Analitico Egresos COG Detallado'!E101</f>
        <v>0</v>
      </c>
      <c r="F22" s="22">
        <f t="shared" si="4"/>
        <v>458508</v>
      </c>
      <c r="G22" s="22">
        <f>'Analitico Egresos COG Detallado'!G22+'Analitico Egresos COG Detallado'!G101</f>
        <v>248796</v>
      </c>
      <c r="H22" s="22">
        <f>'Analitico Egresos COG Detallado'!H22+'Analitico Egresos COG Detallado'!H101</f>
        <v>248796</v>
      </c>
      <c r="I22" s="22">
        <f t="shared" si="5"/>
        <v>209712</v>
      </c>
    </row>
    <row r="23" spans="2:9" ht="30">
      <c r="B23" s="20"/>
      <c r="C23" s="21" t="s">
        <v>21</v>
      </c>
      <c r="D23" s="22">
        <f>'Analitico Egresos COG Detallado'!D23+'Analitico Egresos COG Detallado'!D102</f>
        <v>0</v>
      </c>
      <c r="E23" s="22">
        <f>'Analitico Egresos COG Detallado'!E23+'Analitico Egresos COG Detallado'!E102</f>
        <v>0</v>
      </c>
      <c r="F23" s="22">
        <f t="shared" si="4"/>
        <v>0</v>
      </c>
      <c r="G23" s="22">
        <f>'Analitico Egresos COG Detallado'!G23+'Analitico Egresos COG Detallado'!G102</f>
        <v>0</v>
      </c>
      <c r="H23" s="22">
        <f>'Analitico Egresos COG Detallado'!H23+'Analitico Egresos COG Detallado'!H102</f>
        <v>0</v>
      </c>
      <c r="I23" s="22">
        <f t="shared" si="5"/>
        <v>0</v>
      </c>
    </row>
    <row r="24" spans="2:9">
      <c r="B24" s="20"/>
      <c r="C24" s="21" t="s">
        <v>22</v>
      </c>
      <c r="D24" s="22">
        <f>'Analitico Egresos COG Detallado'!D24+'Analitico Egresos COG Detallado'!D103</f>
        <v>2873779</v>
      </c>
      <c r="E24" s="22">
        <f>'Analitico Egresos COG Detallado'!E24+'Analitico Egresos COG Detallado'!E103</f>
        <v>-10000</v>
      </c>
      <c r="F24" s="22">
        <f t="shared" si="4"/>
        <v>2863779</v>
      </c>
      <c r="G24" s="22">
        <f>'Analitico Egresos COG Detallado'!G24+'Analitico Egresos COG Detallado'!G103</f>
        <v>556191</v>
      </c>
      <c r="H24" s="22">
        <f>'Analitico Egresos COG Detallado'!H24+'Analitico Egresos COG Detallado'!H103</f>
        <v>478547</v>
      </c>
      <c r="I24" s="22">
        <f t="shared" si="5"/>
        <v>2307588</v>
      </c>
    </row>
    <row r="25" spans="2:9">
      <c r="B25" s="20"/>
      <c r="C25" s="21" t="s">
        <v>23</v>
      </c>
      <c r="D25" s="22">
        <f>'Analitico Egresos COG Detallado'!D25+'Analitico Egresos COG Detallado'!D104</f>
        <v>7259165</v>
      </c>
      <c r="E25" s="22">
        <f>'Analitico Egresos COG Detallado'!E25+'Analitico Egresos COG Detallado'!E104</f>
        <v>3000000</v>
      </c>
      <c r="F25" s="22">
        <f t="shared" si="4"/>
        <v>10259165</v>
      </c>
      <c r="G25" s="22">
        <f>'Analitico Egresos COG Detallado'!G25+'Analitico Egresos COG Detallado'!G104</f>
        <v>9528464</v>
      </c>
      <c r="H25" s="22">
        <f>'Analitico Egresos COG Detallado'!H25+'Analitico Egresos COG Detallado'!H104</f>
        <v>7825078</v>
      </c>
      <c r="I25" s="22">
        <f t="shared" si="5"/>
        <v>730701</v>
      </c>
    </row>
    <row r="26" spans="2:9">
      <c r="B26" s="20"/>
      <c r="C26" s="21" t="s">
        <v>24</v>
      </c>
      <c r="D26" s="22">
        <f>'Analitico Egresos COG Detallado'!D26+'Analitico Egresos COG Detallado'!D105</f>
        <v>3432875</v>
      </c>
      <c r="E26" s="22">
        <f>'Analitico Egresos COG Detallado'!E26+'Analitico Egresos COG Detallado'!E105</f>
        <v>0</v>
      </c>
      <c r="F26" s="22">
        <f t="shared" si="4"/>
        <v>3432875</v>
      </c>
      <c r="G26" s="22">
        <f>'Analitico Egresos COG Detallado'!G26+'Analitico Egresos COG Detallado'!G105</f>
        <v>2457170</v>
      </c>
      <c r="H26" s="22">
        <f>'Analitico Egresos COG Detallado'!H26+'Analitico Egresos COG Detallado'!H105</f>
        <v>2394131</v>
      </c>
      <c r="I26" s="22">
        <f t="shared" si="5"/>
        <v>975705</v>
      </c>
    </row>
    <row r="27" spans="2:9" ht="30">
      <c r="B27" s="20"/>
      <c r="C27" s="21" t="s">
        <v>69</v>
      </c>
      <c r="D27" s="22">
        <f>'Analitico Egresos COG Detallado'!D27+'Analitico Egresos COG Detallado'!D106</f>
        <v>0</v>
      </c>
      <c r="E27" s="22">
        <f>'Analitico Egresos COG Detallado'!E27+'Analitico Egresos COG Detallado'!E106</f>
        <v>0</v>
      </c>
      <c r="F27" s="22">
        <f t="shared" si="4"/>
        <v>0</v>
      </c>
      <c r="G27" s="22">
        <f>'Analitico Egresos COG Detallado'!G27+'Analitico Egresos COG Detallado'!G106</f>
        <v>0</v>
      </c>
      <c r="H27" s="22">
        <f>'Analitico Egresos COG Detallado'!H27+'Analitico Egresos COG Detallado'!H106</f>
        <v>0</v>
      </c>
      <c r="I27" s="22">
        <f t="shared" si="5"/>
        <v>0</v>
      </c>
    </row>
    <row r="28" spans="2:9">
      <c r="B28" s="20"/>
      <c r="C28" s="21" t="s">
        <v>25</v>
      </c>
      <c r="D28" s="22">
        <f>'Analitico Egresos COG Detallado'!D28+'Analitico Egresos COG Detallado'!D107</f>
        <v>0</v>
      </c>
      <c r="E28" s="22">
        <f>'Analitico Egresos COG Detallado'!E28+'Analitico Egresos COG Detallado'!E107</f>
        <v>0</v>
      </c>
      <c r="F28" s="22">
        <f t="shared" si="4"/>
        <v>0</v>
      </c>
      <c r="G28" s="22">
        <f>'Analitico Egresos COG Detallado'!G28+'Analitico Egresos COG Detallado'!G107</f>
        <v>0</v>
      </c>
      <c r="H28" s="22">
        <f>'Analitico Egresos COG Detallado'!H28+'Analitico Egresos COG Detallado'!H107</f>
        <v>0</v>
      </c>
      <c r="I28" s="22">
        <f t="shared" si="5"/>
        <v>0</v>
      </c>
    </row>
    <row r="29" spans="2:9">
      <c r="B29" s="20"/>
      <c r="C29" s="21" t="s">
        <v>26</v>
      </c>
      <c r="D29" s="22">
        <f>'Analitico Egresos COG Detallado'!D29+'Analitico Egresos COG Detallado'!D108</f>
        <v>663167</v>
      </c>
      <c r="E29" s="22">
        <f>'Analitico Egresos COG Detallado'!E29+'Analitico Egresos COG Detallado'!E108</f>
        <v>0</v>
      </c>
      <c r="F29" s="22">
        <f t="shared" si="4"/>
        <v>663167</v>
      </c>
      <c r="G29" s="22">
        <f>'Analitico Egresos COG Detallado'!G29+'Analitico Egresos COG Detallado'!G108</f>
        <v>274965</v>
      </c>
      <c r="H29" s="22">
        <f>'Analitico Egresos COG Detallado'!H29+'Analitico Egresos COG Detallado'!H108</f>
        <v>254653</v>
      </c>
      <c r="I29" s="22">
        <f t="shared" si="5"/>
        <v>388202</v>
      </c>
    </row>
    <row r="30" spans="2:9" ht="21" customHeight="1">
      <c r="B30" s="114" t="s">
        <v>27</v>
      </c>
      <c r="C30" s="115"/>
      <c r="D30" s="19">
        <f t="shared" ref="D30:I30" si="6">SUM(D31:D39)</f>
        <v>47747230</v>
      </c>
      <c r="E30" s="19">
        <f t="shared" si="6"/>
        <v>2146000</v>
      </c>
      <c r="F30" s="19">
        <f t="shared" si="6"/>
        <v>49893230</v>
      </c>
      <c r="G30" s="19">
        <f t="shared" si="6"/>
        <v>23031176</v>
      </c>
      <c r="H30" s="19">
        <f t="shared" si="6"/>
        <v>19484705</v>
      </c>
      <c r="I30" s="19">
        <f t="shared" si="6"/>
        <v>26862054</v>
      </c>
    </row>
    <row r="31" spans="2:9">
      <c r="B31" s="20"/>
      <c r="C31" s="21" t="s">
        <v>28</v>
      </c>
      <c r="D31" s="22">
        <f>'Analitico Egresos COG Detallado'!D111+'Analitico Egresos COG Detallado'!D31</f>
        <v>14190590</v>
      </c>
      <c r="E31" s="22">
        <f>'Analitico Egresos COG Detallado'!E111+'Analitico Egresos COG Detallado'!E31</f>
        <v>1760000</v>
      </c>
      <c r="F31" s="22">
        <f>SUM(D31+E31)</f>
        <v>15950590</v>
      </c>
      <c r="G31" s="22">
        <f>'Analitico Egresos COG Detallado'!G111+'Analitico Egresos COG Detallado'!G31</f>
        <v>8531188</v>
      </c>
      <c r="H31" s="22">
        <f>'Analitico Egresos COG Detallado'!H111+'Analitico Egresos COG Detallado'!H31</f>
        <v>7369772</v>
      </c>
      <c r="I31" s="22">
        <f t="shared" ref="I31:I39" si="7">F31-G31</f>
        <v>7419402</v>
      </c>
    </row>
    <row r="32" spans="2:9">
      <c r="B32" s="20"/>
      <c r="C32" s="21" t="s">
        <v>29</v>
      </c>
      <c r="D32" s="22">
        <f>'Analitico Egresos COG Detallado'!D112+'Analitico Egresos COG Detallado'!D32</f>
        <v>2645897</v>
      </c>
      <c r="E32" s="22">
        <f>'Analitico Egresos COG Detallado'!E112+'Analitico Egresos COG Detallado'!E32</f>
        <v>86000</v>
      </c>
      <c r="F32" s="22">
        <f t="shared" ref="F32:F39" si="8">D32+E32</f>
        <v>2731897</v>
      </c>
      <c r="G32" s="22">
        <f>'Analitico Egresos COG Detallado'!G112+'Analitico Egresos COG Detallado'!G32</f>
        <v>2448967</v>
      </c>
      <c r="H32" s="22">
        <f>'Analitico Egresos COG Detallado'!H112+'Analitico Egresos COG Detallado'!H32</f>
        <v>2277320</v>
      </c>
      <c r="I32" s="22">
        <f t="shared" si="7"/>
        <v>282930</v>
      </c>
    </row>
    <row r="33" spans="2:9">
      <c r="B33" s="20"/>
      <c r="C33" s="21" t="s">
        <v>30</v>
      </c>
      <c r="D33" s="22">
        <f>'Analitico Egresos COG Detallado'!D113+'Analitico Egresos COG Detallado'!D33</f>
        <v>2078998</v>
      </c>
      <c r="E33" s="22">
        <f>'Analitico Egresos COG Detallado'!E113+'Analitico Egresos COG Detallado'!E33</f>
        <v>403000</v>
      </c>
      <c r="F33" s="22">
        <f t="shared" si="8"/>
        <v>2481998</v>
      </c>
      <c r="G33" s="22">
        <f>'Analitico Egresos COG Detallado'!G113+'Analitico Egresos COG Detallado'!G33</f>
        <v>2376222</v>
      </c>
      <c r="H33" s="22">
        <f>'Analitico Egresos COG Detallado'!H113+'Analitico Egresos COG Detallado'!H33</f>
        <v>2174100</v>
      </c>
      <c r="I33" s="22">
        <f t="shared" si="7"/>
        <v>105776</v>
      </c>
    </row>
    <row r="34" spans="2:9">
      <c r="B34" s="20"/>
      <c r="C34" s="21" t="s">
        <v>70</v>
      </c>
      <c r="D34" s="22">
        <f>'Analitico Egresos COG Detallado'!D114+'Analitico Egresos COG Detallado'!D34</f>
        <v>2761683</v>
      </c>
      <c r="E34" s="22">
        <f>'Analitico Egresos COG Detallado'!E114+'Analitico Egresos COG Detallado'!E34</f>
        <v>61000</v>
      </c>
      <c r="F34" s="22">
        <f t="shared" si="8"/>
        <v>2822683</v>
      </c>
      <c r="G34" s="22">
        <f>'Analitico Egresos COG Detallado'!G114+'Analitico Egresos COG Detallado'!G34</f>
        <v>720476</v>
      </c>
      <c r="H34" s="22">
        <f>'Analitico Egresos COG Detallado'!H114+'Analitico Egresos COG Detallado'!H34</f>
        <v>720475</v>
      </c>
      <c r="I34" s="22">
        <f t="shared" si="7"/>
        <v>2102207</v>
      </c>
    </row>
    <row r="35" spans="2:9" ht="30">
      <c r="B35" s="20"/>
      <c r="C35" s="21" t="s">
        <v>96</v>
      </c>
      <c r="D35" s="22">
        <f>'Analitico Egresos COG Detallado'!D115+'Analitico Egresos COG Detallado'!D35</f>
        <v>11271011</v>
      </c>
      <c r="E35" s="22">
        <f>'Analitico Egresos COG Detallado'!E115+'Analitico Egresos COG Detallado'!E35</f>
        <v>-61000</v>
      </c>
      <c r="F35" s="22">
        <f t="shared" si="8"/>
        <v>11210011</v>
      </c>
      <c r="G35" s="22">
        <f>'Analitico Egresos COG Detallado'!G115+'Analitico Egresos COG Detallado'!G35</f>
        <v>3909117</v>
      </c>
      <c r="H35" s="22">
        <f>'Analitico Egresos COG Detallado'!H115+'Analitico Egresos COG Detallado'!H35</f>
        <v>3223674</v>
      </c>
      <c r="I35" s="22">
        <f t="shared" si="7"/>
        <v>7300894</v>
      </c>
    </row>
    <row r="36" spans="2:9">
      <c r="B36" s="20"/>
      <c r="C36" s="21" t="s">
        <v>87</v>
      </c>
      <c r="D36" s="22">
        <f>'Analitico Egresos COG Detallado'!D116+'Analitico Egresos COG Detallado'!D36</f>
        <v>1120344</v>
      </c>
      <c r="E36" s="22">
        <f>'Analitico Egresos COG Detallado'!E116+'Analitico Egresos COG Detallado'!E36</f>
        <v>-405000</v>
      </c>
      <c r="F36" s="22">
        <f t="shared" si="8"/>
        <v>715344</v>
      </c>
      <c r="G36" s="22">
        <f>'Analitico Egresos COG Detallado'!G116+'Analitico Egresos COG Detallado'!G36</f>
        <v>204178</v>
      </c>
      <c r="H36" s="22">
        <f>'Analitico Egresos COG Detallado'!H116+'Analitico Egresos COG Detallado'!H36</f>
        <v>187684</v>
      </c>
      <c r="I36" s="22">
        <f t="shared" si="7"/>
        <v>511166</v>
      </c>
    </row>
    <row r="37" spans="2:9">
      <c r="B37" s="20"/>
      <c r="C37" s="21" t="s">
        <v>88</v>
      </c>
      <c r="D37" s="22">
        <f>'Analitico Egresos COG Detallado'!D117+'Analitico Egresos COG Detallado'!D37</f>
        <v>1105592</v>
      </c>
      <c r="E37" s="22">
        <f>'Analitico Egresos COG Detallado'!E117+'Analitico Egresos COG Detallado'!E37</f>
        <v>0</v>
      </c>
      <c r="F37" s="22">
        <f t="shared" si="8"/>
        <v>1105592</v>
      </c>
      <c r="G37" s="22">
        <f>'Analitico Egresos COG Detallado'!G117+'Analitico Egresos COG Detallado'!G37</f>
        <v>158305</v>
      </c>
      <c r="H37" s="22">
        <f>'Analitico Egresos COG Detallado'!H117+'Analitico Egresos COG Detallado'!H37</f>
        <v>158305</v>
      </c>
      <c r="I37" s="22">
        <f t="shared" si="7"/>
        <v>947287</v>
      </c>
    </row>
    <row r="38" spans="2:9">
      <c r="B38" s="20"/>
      <c r="C38" s="21" t="s">
        <v>72</v>
      </c>
      <c r="D38" s="22">
        <f>'Analitico Egresos COG Detallado'!D118+'Analitico Egresos COG Detallado'!D38</f>
        <v>695418</v>
      </c>
      <c r="E38" s="22">
        <f>'Analitico Egresos COG Detallado'!E118+'Analitico Egresos COG Detallado'!E38</f>
        <v>0</v>
      </c>
      <c r="F38" s="22">
        <f t="shared" si="8"/>
        <v>695418</v>
      </c>
      <c r="G38" s="22">
        <f>'Analitico Egresos COG Detallado'!G118+'Analitico Egresos COG Detallado'!G38</f>
        <v>17133</v>
      </c>
      <c r="H38" s="22">
        <f>'Analitico Egresos COG Detallado'!H118+'Analitico Egresos COG Detallado'!H38</f>
        <v>17133</v>
      </c>
      <c r="I38" s="22">
        <f t="shared" si="7"/>
        <v>678285</v>
      </c>
    </row>
    <row r="39" spans="2:9">
      <c r="B39" s="57"/>
      <c r="C39" s="58" t="s">
        <v>71</v>
      </c>
      <c r="D39" s="59">
        <f>'Analitico Egresos COG Detallado'!D119+'Analitico Egresos COG Detallado'!D39</f>
        <v>11877697</v>
      </c>
      <c r="E39" s="59">
        <f>'Analitico Egresos COG Detallado'!E119+'Analitico Egresos COG Detallado'!E39</f>
        <v>302000</v>
      </c>
      <c r="F39" s="59">
        <f t="shared" si="8"/>
        <v>12179697</v>
      </c>
      <c r="G39" s="59">
        <f>'Analitico Egresos COG Detallado'!G119+'Analitico Egresos COG Detallado'!G39</f>
        <v>4665590</v>
      </c>
      <c r="H39" s="59">
        <f>'Analitico Egresos COG Detallado'!H119+'Analitico Egresos COG Detallado'!H39</f>
        <v>3356242</v>
      </c>
      <c r="I39" s="59">
        <f t="shared" si="7"/>
        <v>7514107</v>
      </c>
    </row>
    <row r="40" spans="2:9" ht="22.5" customHeight="1">
      <c r="B40" s="114" t="s">
        <v>73</v>
      </c>
      <c r="C40" s="115"/>
      <c r="D40" s="19">
        <f t="shared" ref="D40:I40" si="9">SUM(D41:D49)</f>
        <v>71876</v>
      </c>
      <c r="E40" s="19">
        <f t="shared" si="9"/>
        <v>0</v>
      </c>
      <c r="F40" s="19">
        <f t="shared" si="9"/>
        <v>71876</v>
      </c>
      <c r="G40" s="19">
        <f t="shared" si="9"/>
        <v>0</v>
      </c>
      <c r="H40" s="19">
        <f t="shared" si="9"/>
        <v>0</v>
      </c>
      <c r="I40" s="19">
        <f t="shared" si="9"/>
        <v>71876</v>
      </c>
    </row>
    <row r="41" spans="2:9">
      <c r="B41" s="20"/>
      <c r="C41" s="21" t="s">
        <v>32</v>
      </c>
      <c r="D41" s="22">
        <f>'Analitico Egresos COG Detallado'!D42+'Analitico Egresos COG Detallado'!D122</f>
        <v>0</v>
      </c>
      <c r="E41" s="22">
        <f>'Analitico Egresos COG Detallado'!E42+'Analitico Egresos COG Detallado'!E122</f>
        <v>0</v>
      </c>
      <c r="F41" s="22">
        <f t="shared" ref="F41:F49" si="10">D41+E41</f>
        <v>0</v>
      </c>
      <c r="G41" s="22">
        <f>'Analitico Egresos COG Detallado'!G42+'Analitico Egresos COG Detallado'!G122</f>
        <v>0</v>
      </c>
      <c r="H41" s="22">
        <f>'Analitico Egresos COG Detallado'!H42+'Analitico Egresos COG Detallado'!H122</f>
        <v>0</v>
      </c>
      <c r="I41" s="22">
        <f>F41-G41</f>
        <v>0</v>
      </c>
    </row>
    <row r="42" spans="2:9">
      <c r="B42" s="20"/>
      <c r="C42" s="21" t="s">
        <v>74</v>
      </c>
      <c r="D42" s="22">
        <f>'Analitico Egresos COG Detallado'!D43+'Analitico Egresos COG Detallado'!D123</f>
        <v>0</v>
      </c>
      <c r="E42" s="22">
        <f>'Analitico Egresos COG Detallado'!E43+'Analitico Egresos COG Detallado'!E123</f>
        <v>0</v>
      </c>
      <c r="F42" s="22">
        <f t="shared" si="10"/>
        <v>0</v>
      </c>
      <c r="G42" s="22">
        <f>'Analitico Egresos COG Detallado'!G43+'Analitico Egresos COG Detallado'!G123</f>
        <v>0</v>
      </c>
      <c r="H42" s="22">
        <f>'Analitico Egresos COG Detallado'!H43+'Analitico Egresos COG Detallado'!H123</f>
        <v>0</v>
      </c>
      <c r="I42" s="22">
        <f t="shared" ref="I42:I49" si="11">F42-G42</f>
        <v>0</v>
      </c>
    </row>
    <row r="43" spans="2:9">
      <c r="B43" s="20"/>
      <c r="C43" s="21" t="s">
        <v>89</v>
      </c>
      <c r="D43" s="22">
        <f>'Analitico Egresos COG Detallado'!D44+'Analitico Egresos COG Detallado'!D124</f>
        <v>0</v>
      </c>
      <c r="E43" s="22">
        <f>'Analitico Egresos COG Detallado'!E44+'Analitico Egresos COG Detallado'!E124</f>
        <v>0</v>
      </c>
      <c r="F43" s="22">
        <f t="shared" si="10"/>
        <v>0</v>
      </c>
      <c r="G43" s="22">
        <f>'Analitico Egresos COG Detallado'!G44+'Analitico Egresos COG Detallado'!G124</f>
        <v>0</v>
      </c>
      <c r="H43" s="22">
        <f>'Analitico Egresos COG Detallado'!H44+'Analitico Egresos COG Detallado'!H124</f>
        <v>0</v>
      </c>
      <c r="I43" s="22">
        <f t="shared" si="11"/>
        <v>0</v>
      </c>
    </row>
    <row r="44" spans="2:9">
      <c r="B44" s="20"/>
      <c r="C44" s="21" t="s">
        <v>33</v>
      </c>
      <c r="D44" s="22">
        <f>'Analitico Egresos COG Detallado'!D45+'Analitico Egresos COG Detallado'!D125</f>
        <v>0</v>
      </c>
      <c r="E44" s="22">
        <f>'Analitico Egresos COG Detallado'!E45+'Analitico Egresos COG Detallado'!E125</f>
        <v>0</v>
      </c>
      <c r="F44" s="22">
        <f t="shared" si="10"/>
        <v>0</v>
      </c>
      <c r="G44" s="22">
        <f>'Analitico Egresos COG Detallado'!G45+'Analitico Egresos COG Detallado'!G125</f>
        <v>0</v>
      </c>
      <c r="H44" s="22">
        <f>'Analitico Egresos COG Detallado'!H45+'Analitico Egresos COG Detallado'!H125</f>
        <v>0</v>
      </c>
      <c r="I44" s="22">
        <f t="shared" si="11"/>
        <v>0</v>
      </c>
    </row>
    <row r="45" spans="2:9">
      <c r="B45" s="20"/>
      <c r="C45" s="21" t="s">
        <v>7</v>
      </c>
      <c r="D45" s="72">
        <f>'Analitico Egresos COG Detallado'!D46+'Analitico Egresos COG Detallado'!D126</f>
        <v>0</v>
      </c>
      <c r="E45" s="72">
        <f>'Analitico Egresos COG Detallado'!E46+'Analitico Egresos COG Detallado'!E126</f>
        <v>0</v>
      </c>
      <c r="F45" s="72">
        <f t="shared" si="10"/>
        <v>0</v>
      </c>
      <c r="G45" s="72">
        <f>'Analitico Egresos COG Detallado'!G46+'Analitico Egresos COG Detallado'!G126</f>
        <v>0</v>
      </c>
      <c r="H45" s="72">
        <f>'Analitico Egresos COG Detallado'!H46+'Analitico Egresos COG Detallado'!H126</f>
        <v>0</v>
      </c>
      <c r="I45" s="22">
        <f t="shared" si="11"/>
        <v>0</v>
      </c>
    </row>
    <row r="46" spans="2:9">
      <c r="B46" s="20"/>
      <c r="C46" s="21" t="s">
        <v>34</v>
      </c>
      <c r="D46" s="22">
        <f>'Analitico Egresos COG Detallado'!D47+'Analitico Egresos COG Detallado'!D127</f>
        <v>0</v>
      </c>
      <c r="E46" s="22">
        <f>'Analitico Egresos COG Detallado'!E47+'Analitico Egresos COG Detallado'!E127</f>
        <v>0</v>
      </c>
      <c r="F46" s="22">
        <f t="shared" si="10"/>
        <v>0</v>
      </c>
      <c r="G46" s="22">
        <f>'Analitico Egresos COG Detallado'!G47+'Analitico Egresos COG Detallado'!G127</f>
        <v>0</v>
      </c>
      <c r="H46" s="22">
        <f>'Analitico Egresos COG Detallado'!H47+'Analitico Egresos COG Detallado'!H127</f>
        <v>0</v>
      </c>
      <c r="I46" s="22">
        <f t="shared" si="11"/>
        <v>0</v>
      </c>
    </row>
    <row r="47" spans="2:9">
      <c r="B47" s="20"/>
      <c r="C47" s="21" t="s">
        <v>75</v>
      </c>
      <c r="D47" s="22">
        <f>'Analitico Egresos COG Detallado'!D48+'Analitico Egresos COG Detallado'!D128</f>
        <v>0</v>
      </c>
      <c r="E47" s="22">
        <f>'Analitico Egresos COG Detallado'!E48+'Analitico Egresos COG Detallado'!E128</f>
        <v>0</v>
      </c>
      <c r="F47" s="22">
        <f t="shared" si="10"/>
        <v>0</v>
      </c>
      <c r="G47" s="22">
        <f>'Analitico Egresos COG Detallado'!G48+'Analitico Egresos COG Detallado'!G128</f>
        <v>0</v>
      </c>
      <c r="H47" s="22">
        <f>'Analitico Egresos COG Detallado'!H48+'Analitico Egresos COG Detallado'!H128</f>
        <v>0</v>
      </c>
      <c r="I47" s="22">
        <f t="shared" si="11"/>
        <v>0</v>
      </c>
    </row>
    <row r="48" spans="2:9">
      <c r="B48" s="20"/>
      <c r="C48" s="21" t="s">
        <v>35</v>
      </c>
      <c r="D48" s="22">
        <f>'Analitico Egresos COG Detallado'!D49+'Analitico Egresos COG Detallado'!D129</f>
        <v>71876</v>
      </c>
      <c r="E48" s="22">
        <f>'Analitico Egresos COG Detallado'!E49+'Analitico Egresos COG Detallado'!E129</f>
        <v>0</v>
      </c>
      <c r="F48" s="22">
        <f t="shared" si="10"/>
        <v>71876</v>
      </c>
      <c r="G48" s="22">
        <f>'Analitico Egresos COG Detallado'!G49+'Analitico Egresos COG Detallado'!G129</f>
        <v>0</v>
      </c>
      <c r="H48" s="22">
        <f>'Analitico Egresos COG Detallado'!H49+'Analitico Egresos COG Detallado'!H129</f>
        <v>0</v>
      </c>
      <c r="I48" s="22">
        <f t="shared" si="11"/>
        <v>71876</v>
      </c>
    </row>
    <row r="49" spans="2:9">
      <c r="B49" s="20"/>
      <c r="C49" s="21" t="s">
        <v>36</v>
      </c>
      <c r="D49" s="22">
        <f>'Analitico Egresos COG Detallado'!D50+'Analitico Egresos COG Detallado'!D130</f>
        <v>0</v>
      </c>
      <c r="E49" s="22">
        <f>'Analitico Egresos COG Detallado'!E50+'Analitico Egresos COG Detallado'!E130</f>
        <v>0</v>
      </c>
      <c r="F49" s="22">
        <f t="shared" si="10"/>
        <v>0</v>
      </c>
      <c r="G49" s="22">
        <f>'Analitico Egresos COG Detallado'!G50+'Analitico Egresos COG Detallado'!G130</f>
        <v>0</v>
      </c>
      <c r="H49" s="22">
        <f>'Analitico Egresos COG Detallado'!H50+'Analitico Egresos COG Detallado'!H130</f>
        <v>0</v>
      </c>
      <c r="I49" s="22">
        <f t="shared" si="11"/>
        <v>0</v>
      </c>
    </row>
    <row r="50" spans="2:9" ht="21" customHeight="1">
      <c r="B50" s="114" t="s">
        <v>97</v>
      </c>
      <c r="C50" s="115"/>
      <c r="D50" s="19">
        <f t="shared" ref="D50:I50" si="12">SUM(D51:D59)</f>
        <v>4193162</v>
      </c>
      <c r="E50" s="19">
        <f t="shared" si="12"/>
        <v>0</v>
      </c>
      <c r="F50" s="19">
        <f t="shared" si="12"/>
        <v>4193162</v>
      </c>
      <c r="G50" s="19">
        <f t="shared" si="12"/>
        <v>176096</v>
      </c>
      <c r="H50" s="19">
        <f t="shared" si="12"/>
        <v>121596</v>
      </c>
      <c r="I50" s="19">
        <f t="shared" si="12"/>
        <v>4017066</v>
      </c>
    </row>
    <row r="51" spans="2:9">
      <c r="B51" s="20"/>
      <c r="C51" s="21" t="s">
        <v>76</v>
      </c>
      <c r="D51" s="22">
        <f>'Analitico Egresos COG Detallado'!D132+'Analitico Egresos COG Detallado'!D53</f>
        <v>557377</v>
      </c>
      <c r="E51" s="22">
        <f>'Analitico Egresos COG Detallado'!E132+'Analitico Egresos COG Detallado'!E53</f>
        <v>0</v>
      </c>
      <c r="F51" s="22">
        <f t="shared" ref="F51:F59" si="13">D51+E51</f>
        <v>557377</v>
      </c>
      <c r="G51" s="22">
        <f>'Analitico Egresos COG Detallado'!G132+'Analitico Egresos COG Detallado'!G53</f>
        <v>27720</v>
      </c>
      <c r="H51" s="22">
        <f>'Analitico Egresos COG Detallado'!H132+'Analitico Egresos COG Detallado'!H53</f>
        <v>27720</v>
      </c>
      <c r="I51" s="22">
        <f>F51-G51</f>
        <v>529657</v>
      </c>
    </row>
    <row r="52" spans="2:9">
      <c r="B52" s="20"/>
      <c r="C52" s="21" t="s">
        <v>38</v>
      </c>
      <c r="D52" s="22">
        <f>'Analitico Egresos COG Detallado'!D133+'Analitico Egresos COG Detallado'!D54</f>
        <v>19624</v>
      </c>
      <c r="E52" s="22">
        <f>'Analitico Egresos COG Detallado'!E133+'Analitico Egresos COG Detallado'!E54</f>
        <v>0</v>
      </c>
      <c r="F52" s="22">
        <f t="shared" si="13"/>
        <v>19624</v>
      </c>
      <c r="G52" s="22">
        <f>'Analitico Egresos COG Detallado'!G133+'Analitico Egresos COG Detallado'!G54</f>
        <v>0</v>
      </c>
      <c r="H52" s="22">
        <f>'Analitico Egresos COG Detallado'!H133+'Analitico Egresos COG Detallado'!H54</f>
        <v>0</v>
      </c>
      <c r="I52" s="22">
        <f t="shared" ref="I52:I59" si="14">F52-G52</f>
        <v>19624</v>
      </c>
    </row>
    <row r="53" spans="2:9">
      <c r="B53" s="20"/>
      <c r="C53" s="21" t="s">
        <v>90</v>
      </c>
      <c r="D53" s="22">
        <f>'Analitico Egresos COG Detallado'!D134+'Analitico Egresos COG Detallado'!D55</f>
        <v>174714</v>
      </c>
      <c r="E53" s="22">
        <f>'Analitico Egresos COG Detallado'!E134+'Analitico Egresos COG Detallado'!E55</f>
        <v>0</v>
      </c>
      <c r="F53" s="22">
        <f t="shared" si="13"/>
        <v>174714</v>
      </c>
      <c r="G53" s="22">
        <f>'Analitico Egresos COG Detallado'!G134+'Analitico Egresos COG Detallado'!G55</f>
        <v>21650</v>
      </c>
      <c r="H53" s="22">
        <f>'Analitico Egresos COG Detallado'!H134+'Analitico Egresos COG Detallado'!H55</f>
        <v>21650</v>
      </c>
      <c r="I53" s="22">
        <f t="shared" si="14"/>
        <v>153064</v>
      </c>
    </row>
    <row r="54" spans="2:9">
      <c r="B54" s="20"/>
      <c r="C54" s="21" t="s">
        <v>39</v>
      </c>
      <c r="D54" s="22">
        <f>'Analitico Egresos COG Detallado'!D135+'Analitico Egresos COG Detallado'!D56</f>
        <v>298277</v>
      </c>
      <c r="E54" s="22">
        <f>'Analitico Egresos COG Detallado'!E135+'Analitico Egresos COG Detallado'!E56</f>
        <v>0</v>
      </c>
      <c r="F54" s="22">
        <f t="shared" si="13"/>
        <v>298277</v>
      </c>
      <c r="G54" s="22">
        <f>'Analitico Egresos COG Detallado'!G135+'Analitico Egresos COG Detallado'!G56</f>
        <v>0</v>
      </c>
      <c r="H54" s="22">
        <f>'Analitico Egresos COG Detallado'!H135+'Analitico Egresos COG Detallado'!H56</f>
        <v>0</v>
      </c>
      <c r="I54" s="22">
        <f t="shared" si="14"/>
        <v>298277</v>
      </c>
    </row>
    <row r="55" spans="2:9">
      <c r="B55" s="20"/>
      <c r="C55" s="21" t="s">
        <v>40</v>
      </c>
      <c r="D55" s="22">
        <f>'Analitico Egresos COG Detallado'!D136+'Analitico Egresos COG Detallado'!D57</f>
        <v>0</v>
      </c>
      <c r="E55" s="22">
        <f>'Analitico Egresos COG Detallado'!E136+'Analitico Egresos COG Detallado'!E57</f>
        <v>0</v>
      </c>
      <c r="F55" s="22">
        <f t="shared" si="13"/>
        <v>0</v>
      </c>
      <c r="G55" s="22">
        <f>'Analitico Egresos COG Detallado'!G136+'Analitico Egresos COG Detallado'!G57</f>
        <v>0</v>
      </c>
      <c r="H55" s="22">
        <f>'Analitico Egresos COG Detallado'!H136+'Analitico Egresos COG Detallado'!H57</f>
        <v>0</v>
      </c>
      <c r="I55" s="22">
        <f t="shared" si="14"/>
        <v>0</v>
      </c>
    </row>
    <row r="56" spans="2:9">
      <c r="B56" s="20"/>
      <c r="C56" s="21" t="s">
        <v>41</v>
      </c>
      <c r="D56" s="22">
        <f>'Analitico Egresos COG Detallado'!D137+'Analitico Egresos COG Detallado'!D58</f>
        <v>2587013</v>
      </c>
      <c r="E56" s="22">
        <f>'Analitico Egresos COG Detallado'!E137+'Analitico Egresos COG Detallado'!E58</f>
        <v>0</v>
      </c>
      <c r="F56" s="22">
        <f t="shared" si="13"/>
        <v>2587013</v>
      </c>
      <c r="G56" s="22">
        <f>'Analitico Egresos COG Detallado'!G137+'Analitico Egresos COG Detallado'!G58</f>
        <v>125045</v>
      </c>
      <c r="H56" s="22">
        <f>'Analitico Egresos COG Detallado'!H137+'Analitico Egresos COG Detallado'!H58</f>
        <v>70545</v>
      </c>
      <c r="I56" s="22">
        <f t="shared" si="14"/>
        <v>2461968</v>
      </c>
    </row>
    <row r="57" spans="2:9">
      <c r="B57" s="20"/>
      <c r="C57" s="21" t="s">
        <v>42</v>
      </c>
      <c r="D57" s="22">
        <f>'Analitico Egresos COG Detallado'!D138+'Analitico Egresos COG Detallado'!D59</f>
        <v>0</v>
      </c>
      <c r="E57" s="22">
        <f>'Analitico Egresos COG Detallado'!E138+'Analitico Egresos COG Detallado'!E59</f>
        <v>0</v>
      </c>
      <c r="F57" s="22">
        <f t="shared" si="13"/>
        <v>0</v>
      </c>
      <c r="G57" s="22">
        <f>'Analitico Egresos COG Detallado'!G138+'Analitico Egresos COG Detallado'!G59</f>
        <v>0</v>
      </c>
      <c r="H57" s="22">
        <f>'Analitico Egresos COG Detallado'!H138+'Analitico Egresos COG Detallado'!H59</f>
        <v>0</v>
      </c>
      <c r="I57" s="22">
        <f t="shared" si="14"/>
        <v>0</v>
      </c>
    </row>
    <row r="58" spans="2:9">
      <c r="B58" s="20"/>
      <c r="C58" s="21" t="s">
        <v>77</v>
      </c>
      <c r="D58" s="22">
        <f>'Analitico Egresos COG Detallado'!D139+'Analitico Egresos COG Detallado'!D60</f>
        <v>504976</v>
      </c>
      <c r="E58" s="22">
        <f>'Analitico Egresos COG Detallado'!E139+'Analitico Egresos COG Detallado'!E60</f>
        <v>0</v>
      </c>
      <c r="F58" s="22">
        <f t="shared" si="13"/>
        <v>504976</v>
      </c>
      <c r="G58" s="22">
        <f>'Analitico Egresos COG Detallado'!G139+'Analitico Egresos COG Detallado'!G60</f>
        <v>0</v>
      </c>
      <c r="H58" s="22">
        <f>'Analitico Egresos COG Detallado'!H139+'Analitico Egresos COG Detallado'!H60</f>
        <v>0</v>
      </c>
      <c r="I58" s="22">
        <f t="shared" si="14"/>
        <v>504976</v>
      </c>
    </row>
    <row r="59" spans="2:9">
      <c r="B59" s="20"/>
      <c r="C59" s="21" t="s">
        <v>12</v>
      </c>
      <c r="D59" s="22">
        <f>'Analitico Egresos COG Detallado'!D140+'Analitico Egresos COG Detallado'!D61</f>
        <v>51181</v>
      </c>
      <c r="E59" s="22">
        <f>'Analitico Egresos COG Detallado'!E140+'Analitico Egresos COG Detallado'!E61</f>
        <v>0</v>
      </c>
      <c r="F59" s="22">
        <f t="shared" si="13"/>
        <v>51181</v>
      </c>
      <c r="G59" s="22">
        <f>'Analitico Egresos COG Detallado'!G140+'Analitico Egresos COG Detallado'!G61</f>
        <v>1681</v>
      </c>
      <c r="H59" s="22">
        <f>'Analitico Egresos COG Detallado'!H140+'Analitico Egresos COG Detallado'!H61</f>
        <v>1681</v>
      </c>
      <c r="I59" s="22">
        <f t="shared" si="14"/>
        <v>49500</v>
      </c>
    </row>
    <row r="60" spans="2:9" ht="21" customHeight="1">
      <c r="B60" s="114" t="s">
        <v>98</v>
      </c>
      <c r="C60" s="115"/>
      <c r="D60" s="19">
        <f t="shared" ref="D60:I60" si="15">SUM(D61:D63)</f>
        <v>88236602</v>
      </c>
      <c r="E60" s="19">
        <f t="shared" si="15"/>
        <v>-8403000</v>
      </c>
      <c r="F60" s="19">
        <f t="shared" si="15"/>
        <v>79833602</v>
      </c>
      <c r="G60" s="19">
        <f t="shared" si="15"/>
        <v>0</v>
      </c>
      <c r="H60" s="19">
        <f t="shared" si="15"/>
        <v>0</v>
      </c>
      <c r="I60" s="19">
        <f t="shared" si="15"/>
        <v>79833602</v>
      </c>
    </row>
    <row r="61" spans="2:9">
      <c r="B61" s="20"/>
      <c r="C61" s="21" t="s">
        <v>44</v>
      </c>
      <c r="D61" s="22">
        <f>'Analitico Egresos COG Detallado'!D64+'Analitico Egresos COG Detallado'!D142</f>
        <v>88236602</v>
      </c>
      <c r="E61" s="22">
        <f>'Analitico Egresos COG Detallado'!E64+'Analitico Egresos COG Detallado'!E142</f>
        <v>-8403000</v>
      </c>
      <c r="F61" s="22">
        <f>D61+E61</f>
        <v>79833602</v>
      </c>
      <c r="G61" s="22">
        <f>'Analitico Egresos COG Detallado'!G64+'Analitico Egresos COG Detallado'!G142</f>
        <v>0</v>
      </c>
      <c r="H61" s="22">
        <f>'Analitico Egresos COG Detallado'!H64+'Analitico Egresos COG Detallado'!H142</f>
        <v>0</v>
      </c>
      <c r="I61" s="22">
        <f>F61-G61</f>
        <v>79833602</v>
      </c>
    </row>
    <row r="62" spans="2:9">
      <c r="B62" s="20"/>
      <c r="C62" s="21" t="s">
        <v>45</v>
      </c>
      <c r="D62" s="22">
        <f>'Analitico Egresos COG Detallado'!D65+'Analitico Egresos COG Detallado'!D143</f>
        <v>0</v>
      </c>
      <c r="E62" s="22">
        <f>'Analitico Egresos COG Detallado'!E65+'Analitico Egresos COG Detallado'!E143</f>
        <v>0</v>
      </c>
      <c r="F62" s="22">
        <f>D62+E62</f>
        <v>0</v>
      </c>
      <c r="G62" s="22">
        <f>'Analitico Egresos COG Detallado'!G65+'Analitico Egresos COG Detallado'!G143</f>
        <v>0</v>
      </c>
      <c r="H62" s="22">
        <f>'Analitico Egresos COG Detallado'!H65+'Analitico Egresos COG Detallado'!H143</f>
        <v>0</v>
      </c>
      <c r="I62" s="22">
        <f>F62-G62</f>
        <v>0</v>
      </c>
    </row>
    <row r="63" spans="2:9">
      <c r="B63" s="20"/>
      <c r="C63" s="21" t="s">
        <v>79</v>
      </c>
      <c r="D63" s="22">
        <f>'Analitico Egresos COG Detallado'!D66+'Analitico Egresos COG Detallado'!D144</f>
        <v>0</v>
      </c>
      <c r="E63" s="22">
        <f>'Analitico Egresos COG Detallado'!E66+'Analitico Egresos COG Detallado'!E144</f>
        <v>0</v>
      </c>
      <c r="F63" s="22">
        <f>D63+E63</f>
        <v>0</v>
      </c>
      <c r="G63" s="22">
        <f>'Analitico Egresos COG Detallado'!G66+'Analitico Egresos COG Detallado'!G144</f>
        <v>0</v>
      </c>
      <c r="H63" s="22">
        <f>'Analitico Egresos COG Detallado'!H66+'Analitico Egresos COG Detallado'!H144</f>
        <v>0</v>
      </c>
      <c r="I63" s="22">
        <f>F63-G63</f>
        <v>0</v>
      </c>
    </row>
    <row r="64" spans="2:9" ht="19.5" customHeight="1">
      <c r="B64" s="114" t="s">
        <v>46</v>
      </c>
      <c r="C64" s="115"/>
      <c r="D64" s="19">
        <f t="shared" ref="D64:I64" si="16">SUM(D65:D71)</f>
        <v>0</v>
      </c>
      <c r="E64" s="19">
        <f t="shared" si="16"/>
        <v>0</v>
      </c>
      <c r="F64" s="19">
        <f t="shared" si="16"/>
        <v>0</v>
      </c>
      <c r="G64" s="19">
        <f t="shared" si="16"/>
        <v>0</v>
      </c>
      <c r="H64" s="19">
        <f t="shared" si="16"/>
        <v>0</v>
      </c>
      <c r="I64" s="19">
        <f t="shared" si="16"/>
        <v>0</v>
      </c>
    </row>
    <row r="65" spans="2:9">
      <c r="B65" s="20"/>
      <c r="C65" s="21" t="s">
        <v>81</v>
      </c>
      <c r="D65" s="22">
        <f>'Analitico Egresos COG Detallado'!D147+'Analitico Egresos COG Detallado'!D68</f>
        <v>0</v>
      </c>
      <c r="E65" s="22">
        <f>'Analitico Egresos COG Detallado'!E147+'Analitico Egresos COG Detallado'!E68</f>
        <v>0</v>
      </c>
      <c r="F65" s="22">
        <f t="shared" ref="F65:F71" si="17">D65+E65</f>
        <v>0</v>
      </c>
      <c r="G65" s="22">
        <f>'Analitico Egresos COG Detallado'!G147+'Analitico Egresos COG Detallado'!G68</f>
        <v>0</v>
      </c>
      <c r="H65" s="22">
        <f>'Analitico Egresos COG Detallado'!H147+'Analitico Egresos COG Detallado'!H68</f>
        <v>0</v>
      </c>
      <c r="I65" s="22">
        <f t="shared" ref="I65:I71" si="18">F65-G65</f>
        <v>0</v>
      </c>
    </row>
    <row r="66" spans="2:9">
      <c r="B66" s="20"/>
      <c r="C66" s="21" t="s">
        <v>47</v>
      </c>
      <c r="D66" s="22">
        <f>'Analitico Egresos COG Detallado'!D148+'Analitico Egresos COG Detallado'!D69</f>
        <v>0</v>
      </c>
      <c r="E66" s="22">
        <f>'Analitico Egresos COG Detallado'!E148+'Analitico Egresos COG Detallado'!E69</f>
        <v>0</v>
      </c>
      <c r="F66" s="22">
        <f t="shared" si="17"/>
        <v>0</v>
      </c>
      <c r="G66" s="22">
        <f>'Analitico Egresos COG Detallado'!G148+'Analitico Egresos COG Detallado'!G69</f>
        <v>0</v>
      </c>
      <c r="H66" s="22">
        <f>'Analitico Egresos COG Detallado'!H148+'Analitico Egresos COG Detallado'!H69</f>
        <v>0</v>
      </c>
      <c r="I66" s="22">
        <f t="shared" si="18"/>
        <v>0</v>
      </c>
    </row>
    <row r="67" spans="2:9">
      <c r="B67" s="20"/>
      <c r="C67" s="21" t="s">
        <v>48</v>
      </c>
      <c r="D67" s="22">
        <f>'Analitico Egresos COG Detallado'!D149+'Analitico Egresos COG Detallado'!D70</f>
        <v>0</v>
      </c>
      <c r="E67" s="22">
        <f>'Analitico Egresos COG Detallado'!E149+'Analitico Egresos COG Detallado'!E70</f>
        <v>0</v>
      </c>
      <c r="F67" s="22">
        <f t="shared" si="17"/>
        <v>0</v>
      </c>
      <c r="G67" s="22">
        <f>'Analitico Egresos COG Detallado'!G149+'Analitico Egresos COG Detallado'!G70</f>
        <v>0</v>
      </c>
      <c r="H67" s="22">
        <f>'Analitico Egresos COG Detallado'!H149+'Analitico Egresos COG Detallado'!H70</f>
        <v>0</v>
      </c>
      <c r="I67" s="22">
        <f t="shared" si="18"/>
        <v>0</v>
      </c>
    </row>
    <row r="68" spans="2:9">
      <c r="B68" s="20"/>
      <c r="C68" s="21" t="s">
        <v>49</v>
      </c>
      <c r="D68" s="22">
        <f>'Analitico Egresos COG Detallado'!D150+'Analitico Egresos COG Detallado'!D71</f>
        <v>0</v>
      </c>
      <c r="E68" s="22">
        <f>'Analitico Egresos COG Detallado'!E150+'Analitico Egresos COG Detallado'!E71</f>
        <v>0</v>
      </c>
      <c r="F68" s="22">
        <f t="shared" si="17"/>
        <v>0</v>
      </c>
      <c r="G68" s="22">
        <f>'Analitico Egresos COG Detallado'!G150+'Analitico Egresos COG Detallado'!G71</f>
        <v>0</v>
      </c>
      <c r="H68" s="22">
        <f>'Analitico Egresos COG Detallado'!H150+'Analitico Egresos COG Detallado'!H71</f>
        <v>0</v>
      </c>
      <c r="I68" s="22">
        <f t="shared" si="18"/>
        <v>0</v>
      </c>
    </row>
    <row r="69" spans="2:9">
      <c r="B69" s="20"/>
      <c r="C69" s="21" t="s">
        <v>50</v>
      </c>
      <c r="D69" s="22">
        <f>'Analitico Egresos COG Detallado'!D151+'Analitico Egresos COG Detallado'!D72</f>
        <v>0</v>
      </c>
      <c r="E69" s="22">
        <f>'Analitico Egresos COG Detallado'!E151+'Analitico Egresos COG Detallado'!E72</f>
        <v>0</v>
      </c>
      <c r="F69" s="22">
        <f t="shared" si="17"/>
        <v>0</v>
      </c>
      <c r="G69" s="22">
        <f>'Analitico Egresos COG Detallado'!G151+'Analitico Egresos COG Detallado'!G72</f>
        <v>0</v>
      </c>
      <c r="H69" s="22">
        <f>'Analitico Egresos COG Detallado'!H151+'Analitico Egresos COG Detallado'!H72</f>
        <v>0</v>
      </c>
      <c r="I69" s="22">
        <f t="shared" si="18"/>
        <v>0</v>
      </c>
    </row>
    <row r="70" spans="2:9">
      <c r="B70" s="20"/>
      <c r="C70" s="21" t="s">
        <v>51</v>
      </c>
      <c r="D70" s="22">
        <f>'Analitico Egresos COG Detallado'!D153+'Analitico Egresos COG Detallado'!D74</f>
        <v>0</v>
      </c>
      <c r="E70" s="22">
        <f>'Analitico Egresos COG Detallado'!E153+'Analitico Egresos COG Detallado'!E74</f>
        <v>0</v>
      </c>
      <c r="F70" s="22">
        <f t="shared" si="17"/>
        <v>0</v>
      </c>
      <c r="G70" s="22">
        <f>'Analitico Egresos COG Detallado'!G153+'Analitico Egresos COG Detallado'!G74</f>
        <v>0</v>
      </c>
      <c r="H70" s="22">
        <f>'Analitico Egresos COG Detallado'!H153+'Analitico Egresos COG Detallado'!H74</f>
        <v>0</v>
      </c>
      <c r="I70" s="22">
        <f t="shared" si="18"/>
        <v>0</v>
      </c>
    </row>
    <row r="71" spans="2:9">
      <c r="B71" s="57"/>
      <c r="C71" s="58" t="s">
        <v>52</v>
      </c>
      <c r="D71" s="22">
        <f>'Analitico Egresos COG Detallado'!D154+'Analitico Egresos COG Detallado'!D75</f>
        <v>0</v>
      </c>
      <c r="E71" s="22">
        <f>'Analitico Egresos COG Detallado'!E154+'Analitico Egresos COG Detallado'!E75</f>
        <v>0</v>
      </c>
      <c r="F71" s="22">
        <f t="shared" si="17"/>
        <v>0</v>
      </c>
      <c r="G71" s="22">
        <f>'Analitico Egresos COG Detallado'!G154+'Analitico Egresos COG Detallado'!G75</f>
        <v>0</v>
      </c>
      <c r="H71" s="22">
        <f>'Analitico Egresos COG Detallado'!H154+'Analitico Egresos COG Detallado'!H75</f>
        <v>0</v>
      </c>
      <c r="I71" s="59">
        <f t="shared" si="18"/>
        <v>0</v>
      </c>
    </row>
    <row r="72" spans="2:9" ht="22.5" customHeight="1">
      <c r="B72" s="114" t="s">
        <v>99</v>
      </c>
      <c r="C72" s="115"/>
      <c r="D72" s="19">
        <f t="shared" ref="D72:I72" si="19">SUM(D73:D75)</f>
        <v>0</v>
      </c>
      <c r="E72" s="19">
        <f t="shared" si="19"/>
        <v>0</v>
      </c>
      <c r="F72" s="19">
        <f t="shared" si="19"/>
        <v>0</v>
      </c>
      <c r="G72" s="19">
        <f t="shared" si="19"/>
        <v>0</v>
      </c>
      <c r="H72" s="19">
        <f t="shared" si="19"/>
        <v>0</v>
      </c>
      <c r="I72" s="19">
        <f t="shared" si="19"/>
        <v>0</v>
      </c>
    </row>
    <row r="73" spans="2:9">
      <c r="B73" s="20"/>
      <c r="C73" s="21" t="s">
        <v>14</v>
      </c>
      <c r="D73" s="22">
        <f>'Analitico Egresos COG Detallado'!D78+'Analitico Egresos COG Detallado'!D157</f>
        <v>0</v>
      </c>
      <c r="E73" s="22">
        <f>'Analitico Egresos COG Detallado'!E78+'Analitico Egresos COG Detallado'!E157</f>
        <v>0</v>
      </c>
      <c r="F73" s="22">
        <f>D73+E73</f>
        <v>0</v>
      </c>
      <c r="G73" s="22">
        <f>'Analitico Egresos COG Detallado'!G78+'Analitico Egresos COG Detallado'!G157</f>
        <v>0</v>
      </c>
      <c r="H73" s="22">
        <f>'Analitico Egresos COG Detallado'!H78+'Analitico Egresos COG Detallado'!H157</f>
        <v>0</v>
      </c>
      <c r="I73" s="22">
        <f>F73-G73</f>
        <v>0</v>
      </c>
    </row>
    <row r="74" spans="2:9">
      <c r="B74" s="20"/>
      <c r="C74" s="21" t="s">
        <v>13</v>
      </c>
      <c r="D74" s="22">
        <f>'Analitico Egresos COG Detallado'!D79+'Analitico Egresos COG Detallado'!D158</f>
        <v>0</v>
      </c>
      <c r="E74" s="22">
        <f>'Analitico Egresos COG Detallado'!E79+'Analitico Egresos COG Detallado'!E158</f>
        <v>0</v>
      </c>
      <c r="F74" s="22">
        <f>D74+E74</f>
        <v>0</v>
      </c>
      <c r="G74" s="22">
        <f>'Analitico Egresos COG Detallado'!G79+'Analitico Egresos COG Detallado'!G158</f>
        <v>0</v>
      </c>
      <c r="H74" s="22">
        <f>'Analitico Egresos COG Detallado'!H79+'Analitico Egresos COG Detallado'!H158</f>
        <v>0</v>
      </c>
      <c r="I74" s="22">
        <f>F74-G74</f>
        <v>0</v>
      </c>
    </row>
    <row r="75" spans="2:9">
      <c r="B75" s="20"/>
      <c r="C75" s="21" t="s">
        <v>54</v>
      </c>
      <c r="D75" s="22">
        <f>'Analitico Egresos COG Detallado'!D80+'Analitico Egresos COG Detallado'!D159</f>
        <v>0</v>
      </c>
      <c r="E75" s="22">
        <f>'Analitico Egresos COG Detallado'!E80+'Analitico Egresos COG Detallado'!E159</f>
        <v>0</v>
      </c>
      <c r="F75" s="22">
        <f>D75+E75</f>
        <v>0</v>
      </c>
      <c r="G75" s="22">
        <f>'Analitico Egresos COG Detallado'!G80+'Analitico Egresos COG Detallado'!G159</f>
        <v>0</v>
      </c>
      <c r="H75" s="22">
        <f>'Analitico Egresos COG Detallado'!H80+'Analitico Egresos COG Detallado'!H159</f>
        <v>0</v>
      </c>
      <c r="I75" s="22">
        <f>F75-G75</f>
        <v>0</v>
      </c>
    </row>
    <row r="76" spans="2:9" ht="22.5" customHeight="1">
      <c r="B76" s="114" t="s">
        <v>15</v>
      </c>
      <c r="C76" s="115"/>
      <c r="D76" s="19">
        <f t="shared" ref="D76:I76" si="20">SUM(D77:D83)</f>
        <v>24220336</v>
      </c>
      <c r="E76" s="19">
        <f t="shared" si="20"/>
        <v>0</v>
      </c>
      <c r="F76" s="19">
        <f t="shared" si="20"/>
        <v>24220336</v>
      </c>
      <c r="G76" s="19">
        <f t="shared" si="20"/>
        <v>0</v>
      </c>
      <c r="H76" s="19">
        <f t="shared" si="20"/>
        <v>0</v>
      </c>
      <c r="I76" s="19">
        <f t="shared" si="20"/>
        <v>24220336</v>
      </c>
    </row>
    <row r="77" spans="2:9">
      <c r="B77" s="20"/>
      <c r="C77" s="21" t="s">
        <v>56</v>
      </c>
      <c r="D77" s="22">
        <f>'Analitico Egresos COG Detallado'!D162+'Analitico Egresos COG Detallado'!D82</f>
        <v>0</v>
      </c>
      <c r="E77" s="22">
        <f>'Analitico Egresos COG Detallado'!E162+'Analitico Egresos COG Detallado'!E82</f>
        <v>0</v>
      </c>
      <c r="F77" s="22">
        <f t="shared" ref="F77:F83" si="21">D77+E77</f>
        <v>0</v>
      </c>
      <c r="G77" s="22">
        <f>'Analitico Egresos COG Detallado'!G162+'Analitico Egresos COG Detallado'!G82</f>
        <v>0</v>
      </c>
      <c r="H77" s="22">
        <f>'Analitico Egresos COG Detallado'!H162+'Analitico Egresos COG Detallado'!H82</f>
        <v>0</v>
      </c>
      <c r="I77" s="22">
        <f t="shared" ref="I77:I83" si="22">F77-G77</f>
        <v>0</v>
      </c>
    </row>
    <row r="78" spans="2:9">
      <c r="B78" s="20"/>
      <c r="C78" s="21" t="s">
        <v>57</v>
      </c>
      <c r="D78" s="22">
        <f>'Analitico Egresos COG Detallado'!D163+'Analitico Egresos COG Detallado'!D83</f>
        <v>9994914</v>
      </c>
      <c r="E78" s="22">
        <f>'Analitico Egresos COG Detallado'!E163+'Analitico Egresos COG Detallado'!E83</f>
        <v>0</v>
      </c>
      <c r="F78" s="22">
        <f t="shared" si="21"/>
        <v>9994914</v>
      </c>
      <c r="G78" s="22">
        <f>'Analitico Egresos COG Detallado'!G163+'Analitico Egresos COG Detallado'!G83</f>
        <v>0</v>
      </c>
      <c r="H78" s="22">
        <f>'Analitico Egresos COG Detallado'!H163+'Analitico Egresos COG Detallado'!H83</f>
        <v>0</v>
      </c>
      <c r="I78" s="22">
        <f t="shared" si="22"/>
        <v>9994914</v>
      </c>
    </row>
    <row r="79" spans="2:9">
      <c r="B79" s="20"/>
      <c r="C79" s="21" t="s">
        <v>58</v>
      </c>
      <c r="D79" s="22">
        <f>'Analitico Egresos COG Detallado'!D164+'Analitico Egresos COG Detallado'!D84</f>
        <v>0</v>
      </c>
      <c r="E79" s="22">
        <f>'Analitico Egresos COG Detallado'!E164+'Analitico Egresos COG Detallado'!E84</f>
        <v>0</v>
      </c>
      <c r="F79" s="22">
        <f t="shared" si="21"/>
        <v>0</v>
      </c>
      <c r="G79" s="22">
        <f>'Analitico Egresos COG Detallado'!G164+'Analitico Egresos COG Detallado'!G84</f>
        <v>0</v>
      </c>
      <c r="H79" s="22">
        <f>'Analitico Egresos COG Detallado'!H164+'Analitico Egresos COG Detallado'!H84</f>
        <v>0</v>
      </c>
      <c r="I79" s="22">
        <f t="shared" si="22"/>
        <v>0</v>
      </c>
    </row>
    <row r="80" spans="2:9">
      <c r="B80" s="20"/>
      <c r="C80" s="21" t="s">
        <v>83</v>
      </c>
      <c r="D80" s="22">
        <f>'Analitico Egresos COG Detallado'!D165+'Analitico Egresos COG Detallado'!D85</f>
        <v>0</v>
      </c>
      <c r="E80" s="22">
        <f>'Analitico Egresos COG Detallado'!E165+'Analitico Egresos COG Detallado'!E85</f>
        <v>0</v>
      </c>
      <c r="F80" s="22">
        <f t="shared" si="21"/>
        <v>0</v>
      </c>
      <c r="G80" s="22">
        <f>'Analitico Egresos COG Detallado'!G165+'Analitico Egresos COG Detallado'!G85</f>
        <v>0</v>
      </c>
      <c r="H80" s="22">
        <f>'Analitico Egresos COG Detallado'!H165+'Analitico Egresos COG Detallado'!H85</f>
        <v>0</v>
      </c>
      <c r="I80" s="22">
        <f t="shared" si="22"/>
        <v>0</v>
      </c>
    </row>
    <row r="81" spans="2:9">
      <c r="B81" s="20"/>
      <c r="C81" s="21" t="s">
        <v>59</v>
      </c>
      <c r="D81" s="22">
        <f>'Analitico Egresos COG Detallado'!D166+'Analitico Egresos COG Detallado'!D86</f>
        <v>0</v>
      </c>
      <c r="E81" s="22">
        <f>'Analitico Egresos COG Detallado'!E166+'Analitico Egresos COG Detallado'!E86</f>
        <v>0</v>
      </c>
      <c r="F81" s="22">
        <f t="shared" si="21"/>
        <v>0</v>
      </c>
      <c r="G81" s="22">
        <f>'Analitico Egresos COG Detallado'!G166+'Analitico Egresos COG Detallado'!G86</f>
        <v>0</v>
      </c>
      <c r="H81" s="22">
        <f>'Analitico Egresos COG Detallado'!H166+'Analitico Egresos COG Detallado'!H86</f>
        <v>0</v>
      </c>
      <c r="I81" s="22">
        <f t="shared" si="22"/>
        <v>0</v>
      </c>
    </row>
    <row r="82" spans="2:9">
      <c r="B82" s="20"/>
      <c r="C82" s="21" t="s">
        <v>84</v>
      </c>
      <c r="D82" s="22">
        <f>'Analitico Egresos COG Detallado'!D167+'Analitico Egresos COG Detallado'!D87</f>
        <v>0</v>
      </c>
      <c r="E82" s="22">
        <f>'Analitico Egresos COG Detallado'!E167+'Analitico Egresos COG Detallado'!E87</f>
        <v>0</v>
      </c>
      <c r="F82" s="22">
        <f t="shared" si="21"/>
        <v>0</v>
      </c>
      <c r="G82" s="22">
        <f>'Analitico Egresos COG Detallado'!G167+'Analitico Egresos COG Detallado'!G87</f>
        <v>0</v>
      </c>
      <c r="H82" s="22">
        <f>'Analitico Egresos COG Detallado'!H167+'Analitico Egresos COG Detallado'!H87</f>
        <v>0</v>
      </c>
      <c r="I82" s="22">
        <f t="shared" si="22"/>
        <v>0</v>
      </c>
    </row>
    <row r="83" spans="2:9">
      <c r="B83" s="20"/>
      <c r="C83" s="21" t="s">
        <v>100</v>
      </c>
      <c r="D83" s="22">
        <f>'Analitico Egresos COG Detallado'!D168+'Analitico Egresos COG Detallado'!D88</f>
        <v>14225422</v>
      </c>
      <c r="E83" s="22">
        <f>'Analitico Egresos COG Detallado'!E168+'Analitico Egresos COG Detallado'!E88</f>
        <v>0</v>
      </c>
      <c r="F83" s="22">
        <f t="shared" si="21"/>
        <v>14225422</v>
      </c>
      <c r="G83" s="22">
        <f>'Analitico Egresos COG Detallado'!G168+'Analitico Egresos COG Detallado'!G88</f>
        <v>0</v>
      </c>
      <c r="H83" s="22">
        <f>'Analitico Egresos COG Detallado'!H168+'Analitico Egresos COG Detallado'!H88</f>
        <v>0</v>
      </c>
      <c r="I83" s="22">
        <f t="shared" si="22"/>
        <v>14225422</v>
      </c>
    </row>
    <row r="84" spans="2:9">
      <c r="B84" s="20"/>
      <c r="C84" s="21"/>
      <c r="D84" s="22"/>
      <c r="E84" s="22"/>
      <c r="F84" s="22"/>
      <c r="G84" s="22"/>
      <c r="H84" s="22"/>
      <c r="I84" s="22"/>
    </row>
    <row r="85" spans="2:9">
      <c r="B85" s="23"/>
      <c r="C85" s="24" t="s">
        <v>101</v>
      </c>
      <c r="D85" s="25">
        <f t="shared" ref="D85:I85" si="23">SUM(D12+D20+D30+D40+D50+D60+D64+D72+D76)</f>
        <v>278489397</v>
      </c>
      <c r="E85" s="25">
        <f t="shared" si="23"/>
        <v>0</v>
      </c>
      <c r="F85" s="25">
        <f>SUM(F12+F20+F30+F40+F50+F60+F64+F72+F76)</f>
        <v>278489397</v>
      </c>
      <c r="G85" s="25">
        <f>SUM(G12+G20+G30+G40+G50+G60+G64+G72+G76)</f>
        <v>125579454</v>
      </c>
      <c r="H85" s="25">
        <f t="shared" si="23"/>
        <v>105980811</v>
      </c>
      <c r="I85" s="25">
        <f t="shared" si="23"/>
        <v>152909943</v>
      </c>
    </row>
    <row r="86" spans="2:9">
      <c r="B86" s="74"/>
      <c r="C86" s="74"/>
      <c r="D86" s="73"/>
      <c r="E86" s="73"/>
      <c r="F86" s="73"/>
      <c r="G86" s="73"/>
      <c r="H86" s="73"/>
      <c r="I86" s="73"/>
    </row>
    <row r="87" spans="2:9">
      <c r="B87" s="74"/>
      <c r="C87" s="74"/>
      <c r="D87" s="73"/>
      <c r="E87" s="73"/>
      <c r="F87" s="73"/>
      <c r="G87" s="73"/>
      <c r="H87" s="73"/>
      <c r="I87" s="73"/>
    </row>
    <row r="88" spans="2:9">
      <c r="B88" s="74"/>
      <c r="C88" s="74"/>
      <c r="D88" s="73"/>
      <c r="E88" s="73"/>
      <c r="F88" s="73"/>
      <c r="G88" s="73"/>
      <c r="H88" s="73"/>
      <c r="I88" s="73"/>
    </row>
    <row r="89" spans="2:9">
      <c r="B89" s="9"/>
      <c r="C89" s="9"/>
      <c r="D89" s="9"/>
      <c r="E89" s="9"/>
      <c r="F89" s="9"/>
      <c r="G89" s="9"/>
      <c r="H89" s="9"/>
      <c r="I89" s="9"/>
    </row>
    <row r="90" spans="2:9">
      <c r="B90" s="9"/>
      <c r="C90" s="9"/>
      <c r="D90" s="9"/>
      <c r="E90" s="9"/>
      <c r="F90" s="9"/>
      <c r="G90" s="9"/>
      <c r="H90" s="9"/>
      <c r="I90" s="9"/>
    </row>
    <row r="91" spans="2:9">
      <c r="B91" s="9"/>
      <c r="C91" s="9"/>
      <c r="D91" s="9"/>
      <c r="E91" s="9"/>
      <c r="F91" s="9"/>
      <c r="G91" s="9"/>
      <c r="H91" s="9"/>
      <c r="I91" s="9"/>
    </row>
    <row r="92" spans="2:9">
      <c r="B92" s="9"/>
      <c r="C92" s="9"/>
      <c r="D92" s="9"/>
      <c r="E92" s="10"/>
      <c r="F92" s="9"/>
      <c r="G92" s="9"/>
      <c r="H92" s="9"/>
      <c r="I92" s="9"/>
    </row>
    <row r="93" spans="2:9">
      <c r="B93" s="9"/>
      <c r="C93" s="9"/>
      <c r="D93" s="9"/>
      <c r="E93" s="11"/>
      <c r="F93" s="9"/>
      <c r="G93" s="9"/>
      <c r="H93" s="9"/>
      <c r="I93" s="9"/>
    </row>
    <row r="94" spans="2:9" ht="96.75" customHeight="1">
      <c r="B94" s="9"/>
      <c r="C94" s="9"/>
      <c r="D94" s="9"/>
      <c r="E94" s="9"/>
      <c r="F94" s="9"/>
      <c r="G94" s="9"/>
      <c r="H94" s="9"/>
      <c r="I94" s="9"/>
    </row>
    <row r="95" spans="2:9">
      <c r="B95" s="9"/>
      <c r="C95" s="12"/>
      <c r="D95" s="12"/>
      <c r="E95" s="13"/>
      <c r="F95" s="12"/>
      <c r="G95" s="12"/>
      <c r="H95" s="9"/>
      <c r="I95" s="12"/>
    </row>
    <row r="96" spans="2:9">
      <c r="B96" s="9"/>
      <c r="C96" s="12"/>
      <c r="D96" s="12"/>
      <c r="E96" s="13"/>
      <c r="F96" s="12"/>
      <c r="G96" s="12"/>
      <c r="H96" s="9"/>
      <c r="I96" s="12"/>
    </row>
    <row r="97" spans="2:9">
      <c r="B97" s="14"/>
      <c r="C97" s="15"/>
      <c r="D97" s="15"/>
      <c r="E97" s="16"/>
      <c r="F97" s="15"/>
      <c r="G97" s="15"/>
      <c r="H97" s="14"/>
      <c r="I97" s="15"/>
    </row>
    <row r="98" spans="2:9">
      <c r="B98" s="4"/>
      <c r="C98" s="4"/>
      <c r="D98" s="4"/>
      <c r="E98" s="4"/>
      <c r="F98" s="5"/>
      <c r="G98" s="4"/>
      <c r="H98" s="4"/>
      <c r="I98" s="4"/>
    </row>
    <row r="99" spans="2:9">
      <c r="B99" s="4"/>
      <c r="C99" s="4"/>
      <c r="D99" s="4"/>
      <c r="E99" s="4"/>
      <c r="F99" s="4"/>
      <c r="G99" s="4"/>
      <c r="H99" s="4"/>
      <c r="I99" s="4"/>
    </row>
    <row r="100" spans="2:9">
      <c r="B100" s="3"/>
      <c r="C100" s="3"/>
      <c r="D100" s="3"/>
      <c r="E100" s="3"/>
      <c r="F100" s="3"/>
      <c r="G100" s="3"/>
      <c r="H100" s="3"/>
      <c r="I100" s="3"/>
    </row>
    <row r="101" spans="2:9">
      <c r="B101" s="3"/>
      <c r="C101" s="3"/>
      <c r="D101" s="3"/>
      <c r="E101" s="3"/>
      <c r="F101" s="3"/>
      <c r="G101" s="3"/>
      <c r="H101" s="3"/>
      <c r="I101" s="3"/>
    </row>
  </sheetData>
  <sheetProtection algorithmName="SHA-512" hashValue="mMHSFE3SonNRoPwf3MDgjUqaFdvOzvxosi4tNQhEAtVtljuJJOnTLwEGElog2J2R3wQVN16G+RDsAQuAZX93ew==" saltValue="N/4s7MpEUc/TdwpP5EUSOw==" spinCount="100000" sheet="1" scenarios="1" formatCells="0" formatColumns="0"/>
  <mergeCells count="18"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  <mergeCell ref="B8:C10"/>
    <mergeCell ref="D8:H8"/>
    <mergeCell ref="I8:I9"/>
    <mergeCell ref="B1:I1"/>
    <mergeCell ref="B2:I2"/>
    <mergeCell ref="B3:I3"/>
    <mergeCell ref="B4:I4"/>
    <mergeCell ref="B5:I5"/>
    <mergeCell ref="B6:I6"/>
  </mergeCells>
  <dataValidations count="2">
    <dataValidation type="whole" allowBlank="1" showInputMessage="1" showErrorMessage="1" errorTitle="DECIMAL" error="Sólo importes sin decimales, por favor." sqref="I40 I20 I30 D13:H84">
      <formula1>-999999999999999</formula1>
      <formula2>999999999999999</formula2>
    </dataValidation>
    <dataValidation type="whole" operator="greaterThan" allowBlank="1" showInputMessage="1" showErrorMessage="1" errorTitle="DECIMAL" error="Sólo importes sin decimales, por favor." sqref="I31:I39 I13:I19 I21:I29 I41:I84">
      <formula1>0</formula1>
    </dataValidation>
  </dataValidations>
  <printOptions horizontalCentered="1"/>
  <pageMargins left="0.19685039370078741" right="0.19685039370078741" top="0.35433070866141736" bottom="0.15748031496062992" header="0.31496062992125984" footer="0.31496062992125984"/>
  <pageSetup scale="75" fitToHeight="0" orientation="landscape" r:id="rId1"/>
  <rowBreaks count="2" manualBreakCount="2">
    <brk id="39" max="9" man="1"/>
    <brk id="71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1"/>
  <sheetViews>
    <sheetView topLeftCell="D1" workbookViewId="0">
      <selection activeCell="N12" sqref="N12:S85"/>
    </sheetView>
  </sheetViews>
  <sheetFormatPr baseColWidth="10" defaultRowHeight="15"/>
  <cols>
    <col min="1" max="1" width="0.85546875" customWidth="1"/>
    <col min="2" max="2" width="7.85546875" customWidth="1"/>
    <col min="3" max="3" width="57.28515625" customWidth="1"/>
    <col min="4" max="9" width="17.7109375" customWidth="1"/>
    <col min="10" max="10" width="1.7109375" customWidth="1"/>
  </cols>
  <sheetData>
    <row r="1" spans="2:14">
      <c r="B1" s="112" t="s">
        <v>109</v>
      </c>
      <c r="C1" s="112"/>
      <c r="D1" s="112"/>
      <c r="E1" s="112"/>
      <c r="F1" s="112"/>
      <c r="G1" s="112"/>
      <c r="H1" s="112"/>
      <c r="I1" s="112"/>
    </row>
    <row r="2" spans="2:14" ht="22.5" customHeight="1">
      <c r="B2" s="112" t="str">
        <f>'Analitico Egresos COG Detallado'!B2:I2</f>
        <v>Cuenta Pública 2023</v>
      </c>
      <c r="C2" s="112"/>
      <c r="D2" s="112"/>
      <c r="E2" s="112"/>
      <c r="F2" s="112"/>
      <c r="G2" s="112"/>
      <c r="H2" s="112"/>
      <c r="I2" s="112"/>
    </row>
    <row r="3" spans="2:14" ht="22.5" customHeight="1">
      <c r="B3" s="113" t="s">
        <v>91</v>
      </c>
      <c r="C3" s="113"/>
      <c r="D3" s="113"/>
      <c r="E3" s="113"/>
      <c r="F3" s="113"/>
      <c r="G3" s="113"/>
      <c r="H3" s="113"/>
      <c r="I3" s="113"/>
    </row>
    <row r="4" spans="2:14" ht="23.25" customHeight="1">
      <c r="B4" s="113" t="s">
        <v>9</v>
      </c>
      <c r="C4" s="113"/>
      <c r="D4" s="113"/>
      <c r="E4" s="113"/>
      <c r="F4" s="113"/>
      <c r="G4" s="113"/>
      <c r="H4" s="113"/>
      <c r="I4" s="113"/>
    </row>
    <row r="5" spans="2:14" ht="18" customHeight="1">
      <c r="B5" s="113" t="s">
        <v>108</v>
      </c>
      <c r="C5" s="113"/>
      <c r="D5" s="113"/>
      <c r="E5" s="113"/>
      <c r="F5" s="113"/>
      <c r="G5" s="113"/>
      <c r="H5" s="113"/>
      <c r="I5" s="113"/>
    </row>
    <row r="6" spans="2:14" ht="15.75" customHeight="1">
      <c r="B6" s="87" t="s">
        <v>103</v>
      </c>
      <c r="C6" s="87"/>
      <c r="D6" s="87"/>
      <c r="E6" s="87"/>
      <c r="F6" s="87"/>
      <c r="G6" s="87"/>
      <c r="H6" s="87"/>
      <c r="I6" s="87"/>
    </row>
    <row r="7" spans="2:14" ht="15.75" customHeight="1">
      <c r="B7" s="79"/>
      <c r="C7" s="79"/>
      <c r="D7" s="79"/>
      <c r="E7" s="79"/>
      <c r="F7" s="79"/>
      <c r="G7" s="79"/>
      <c r="H7" s="79"/>
      <c r="I7" s="79"/>
    </row>
    <row r="8" spans="2:14">
      <c r="B8" s="102" t="s">
        <v>2</v>
      </c>
      <c r="C8" s="103"/>
      <c r="D8" s="108" t="s">
        <v>10</v>
      </c>
      <c r="E8" s="109"/>
      <c r="F8" s="109"/>
      <c r="G8" s="109"/>
      <c r="H8" s="110"/>
      <c r="I8" s="111" t="s">
        <v>11</v>
      </c>
      <c r="L8" s="71"/>
      <c r="N8" s="71"/>
    </row>
    <row r="9" spans="2:14" ht="30">
      <c r="B9" s="104"/>
      <c r="C9" s="105"/>
      <c r="D9" s="54" t="s">
        <v>3</v>
      </c>
      <c r="E9" s="55" t="s">
        <v>92</v>
      </c>
      <c r="F9" s="54" t="s">
        <v>6</v>
      </c>
      <c r="G9" s="54" t="s">
        <v>0</v>
      </c>
      <c r="H9" s="54" t="s">
        <v>1</v>
      </c>
      <c r="I9" s="111"/>
    </row>
    <row r="10" spans="2:14">
      <c r="B10" s="106"/>
      <c r="C10" s="107"/>
      <c r="D10" s="56">
        <v>1</v>
      </c>
      <c r="E10" s="56">
        <v>2</v>
      </c>
      <c r="F10" s="56" t="s">
        <v>93</v>
      </c>
      <c r="G10" s="56">
        <v>4</v>
      </c>
      <c r="H10" s="56">
        <v>5</v>
      </c>
      <c r="I10" s="56" t="s">
        <v>94</v>
      </c>
      <c r="K10" s="71"/>
    </row>
    <row r="11" spans="2:14" s="71" customFormat="1">
      <c r="B11" s="68"/>
      <c r="C11" s="69"/>
      <c r="D11" s="70"/>
      <c r="E11" s="70"/>
      <c r="F11" s="70"/>
      <c r="G11" s="70"/>
      <c r="H11" s="70"/>
      <c r="I11" s="70"/>
    </row>
    <row r="12" spans="2:14">
      <c r="B12" s="114" t="s">
        <v>16</v>
      </c>
      <c r="C12" s="115"/>
      <c r="D12" s="19">
        <v>97771136</v>
      </c>
      <c r="E12" s="19">
        <v>3267000</v>
      </c>
      <c r="F12" s="19">
        <v>101038136</v>
      </c>
      <c r="G12" s="19">
        <v>88691121</v>
      </c>
      <c r="H12" s="19">
        <v>74622982</v>
      </c>
      <c r="I12" s="19">
        <v>12347015</v>
      </c>
    </row>
    <row r="13" spans="2:14">
      <c r="B13" s="20"/>
      <c r="C13" s="21" t="s">
        <v>17</v>
      </c>
      <c r="D13" s="22">
        <v>29561501</v>
      </c>
      <c r="E13" s="22">
        <v>1086000</v>
      </c>
      <c r="F13" s="22">
        <v>30647501</v>
      </c>
      <c r="G13" s="22">
        <v>32823933</v>
      </c>
      <c r="H13" s="22">
        <v>32823933</v>
      </c>
      <c r="I13" s="22">
        <v>-2176432</v>
      </c>
    </row>
    <row r="14" spans="2:14">
      <c r="B14" s="20"/>
      <c r="C14" s="21" t="s">
        <v>63</v>
      </c>
      <c r="D14" s="22">
        <v>967426</v>
      </c>
      <c r="E14" s="22">
        <v>0</v>
      </c>
      <c r="F14" s="22">
        <v>967426</v>
      </c>
      <c r="G14" s="22">
        <v>395946</v>
      </c>
      <c r="H14" s="22">
        <v>395946</v>
      </c>
      <c r="I14" s="22">
        <v>571480</v>
      </c>
    </row>
    <row r="15" spans="2:14">
      <c r="B15" s="20"/>
      <c r="C15" s="21" t="s">
        <v>64</v>
      </c>
      <c r="D15" s="22">
        <v>19320025</v>
      </c>
      <c r="E15" s="22">
        <v>149000</v>
      </c>
      <c r="F15" s="22">
        <v>19469025</v>
      </c>
      <c r="G15" s="22">
        <v>12944649</v>
      </c>
      <c r="H15" s="22">
        <v>12944649</v>
      </c>
      <c r="I15" s="22">
        <v>6524376</v>
      </c>
    </row>
    <row r="16" spans="2:14">
      <c r="B16" s="20"/>
      <c r="C16" s="21" t="s">
        <v>65</v>
      </c>
      <c r="D16" s="22">
        <v>15506309</v>
      </c>
      <c r="E16" s="22">
        <v>0</v>
      </c>
      <c r="F16" s="22">
        <v>15506309</v>
      </c>
      <c r="G16" s="22">
        <v>13838500</v>
      </c>
      <c r="H16" s="22">
        <v>298999</v>
      </c>
      <c r="I16" s="22">
        <v>1667809</v>
      </c>
    </row>
    <row r="17" spans="2:9">
      <c r="B17" s="20"/>
      <c r="C17" s="21" t="s">
        <v>66</v>
      </c>
      <c r="D17" s="22">
        <v>24628783</v>
      </c>
      <c r="E17" s="22">
        <v>1057000</v>
      </c>
      <c r="F17" s="22">
        <v>25685783</v>
      </c>
      <c r="G17" s="22">
        <v>20698495</v>
      </c>
      <c r="H17" s="22">
        <v>20169858</v>
      </c>
      <c r="I17" s="22">
        <v>4987288</v>
      </c>
    </row>
    <row r="18" spans="2:9">
      <c r="B18" s="20"/>
      <c r="C18" s="21" t="s">
        <v>18</v>
      </c>
      <c r="D18" s="22">
        <v>162031</v>
      </c>
      <c r="E18" s="22">
        <v>0</v>
      </c>
      <c r="F18" s="22">
        <v>162031</v>
      </c>
      <c r="G18" s="22">
        <v>0</v>
      </c>
      <c r="H18" s="22">
        <v>0</v>
      </c>
      <c r="I18" s="22">
        <v>162031</v>
      </c>
    </row>
    <row r="19" spans="2:9">
      <c r="B19" s="20"/>
      <c r="C19" s="21" t="s">
        <v>67</v>
      </c>
      <c r="D19" s="22">
        <v>7625061</v>
      </c>
      <c r="E19" s="22">
        <v>975000</v>
      </c>
      <c r="F19" s="22">
        <v>8600061</v>
      </c>
      <c r="G19" s="22">
        <v>7989598</v>
      </c>
      <c r="H19" s="22">
        <v>7989597</v>
      </c>
      <c r="I19" s="22">
        <v>610463</v>
      </c>
    </row>
    <row r="20" spans="2:9" ht="21" customHeight="1">
      <c r="B20" s="114" t="s">
        <v>19</v>
      </c>
      <c r="C20" s="115"/>
      <c r="D20" s="19">
        <v>16249055</v>
      </c>
      <c r="E20" s="19">
        <v>2990000</v>
      </c>
      <c r="F20" s="19">
        <v>19239055</v>
      </c>
      <c r="G20" s="19">
        <v>13681061</v>
      </c>
      <c r="H20" s="19">
        <v>11751528</v>
      </c>
      <c r="I20" s="19">
        <v>5557994</v>
      </c>
    </row>
    <row r="21" spans="2:9" ht="28.5" customHeight="1">
      <c r="B21" s="20"/>
      <c r="C21" s="21" t="s">
        <v>95</v>
      </c>
      <c r="D21" s="22">
        <v>1561561</v>
      </c>
      <c r="E21" s="22">
        <v>0</v>
      </c>
      <c r="F21" s="22">
        <v>1561561</v>
      </c>
      <c r="G21" s="22">
        <v>615475</v>
      </c>
      <c r="H21" s="22">
        <v>550323</v>
      </c>
      <c r="I21" s="22">
        <v>946086</v>
      </c>
    </row>
    <row r="22" spans="2:9">
      <c r="B22" s="20"/>
      <c r="C22" s="21" t="s">
        <v>20</v>
      </c>
      <c r="D22" s="22">
        <v>458508</v>
      </c>
      <c r="E22" s="22">
        <v>0</v>
      </c>
      <c r="F22" s="22">
        <v>458508</v>
      </c>
      <c r="G22" s="22">
        <v>248796</v>
      </c>
      <c r="H22" s="22">
        <v>248796</v>
      </c>
      <c r="I22" s="22">
        <v>209712</v>
      </c>
    </row>
    <row r="23" spans="2:9" ht="30">
      <c r="B23" s="20"/>
      <c r="C23" s="21" t="s">
        <v>21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</row>
    <row r="24" spans="2:9">
      <c r="B24" s="20"/>
      <c r="C24" s="21" t="s">
        <v>22</v>
      </c>
      <c r="D24" s="22">
        <v>2873779</v>
      </c>
      <c r="E24" s="22">
        <v>-10000</v>
      </c>
      <c r="F24" s="22">
        <v>2863779</v>
      </c>
      <c r="G24" s="22">
        <v>556191</v>
      </c>
      <c r="H24" s="22">
        <v>478547</v>
      </c>
      <c r="I24" s="22">
        <v>2307588</v>
      </c>
    </row>
    <row r="25" spans="2:9">
      <c r="B25" s="20"/>
      <c r="C25" s="21" t="s">
        <v>23</v>
      </c>
      <c r="D25" s="22">
        <v>7259165</v>
      </c>
      <c r="E25" s="22">
        <v>3000000</v>
      </c>
      <c r="F25" s="22">
        <v>10259165</v>
      </c>
      <c r="G25" s="22">
        <v>9528464</v>
      </c>
      <c r="H25" s="22">
        <v>7825078</v>
      </c>
      <c r="I25" s="22">
        <v>730701</v>
      </c>
    </row>
    <row r="26" spans="2:9">
      <c r="B26" s="20"/>
      <c r="C26" s="21" t="s">
        <v>24</v>
      </c>
      <c r="D26" s="22">
        <v>3432875</v>
      </c>
      <c r="E26" s="22">
        <v>0</v>
      </c>
      <c r="F26" s="22">
        <v>3432875</v>
      </c>
      <c r="G26" s="22">
        <v>2457170</v>
      </c>
      <c r="H26" s="22">
        <v>2394131</v>
      </c>
      <c r="I26" s="22">
        <v>975705</v>
      </c>
    </row>
    <row r="27" spans="2:9" ht="30">
      <c r="B27" s="20"/>
      <c r="C27" s="21" t="s">
        <v>69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</row>
    <row r="28" spans="2:9">
      <c r="B28" s="20"/>
      <c r="C28" s="21" t="s">
        <v>25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</row>
    <row r="29" spans="2:9">
      <c r="B29" s="20"/>
      <c r="C29" s="21" t="s">
        <v>26</v>
      </c>
      <c r="D29" s="22">
        <v>663167</v>
      </c>
      <c r="E29" s="22">
        <v>0</v>
      </c>
      <c r="F29" s="22">
        <v>663167</v>
      </c>
      <c r="G29" s="22">
        <v>274965</v>
      </c>
      <c r="H29" s="22">
        <v>254653</v>
      </c>
      <c r="I29" s="22">
        <v>388202</v>
      </c>
    </row>
    <row r="30" spans="2:9" ht="21" customHeight="1">
      <c r="B30" s="114" t="s">
        <v>27</v>
      </c>
      <c r="C30" s="115"/>
      <c r="D30" s="19">
        <v>47747230</v>
      </c>
      <c r="E30" s="19">
        <v>2146000</v>
      </c>
      <c r="F30" s="19">
        <v>49893230</v>
      </c>
      <c r="G30" s="19">
        <v>23031176</v>
      </c>
      <c r="H30" s="19">
        <v>19484705</v>
      </c>
      <c r="I30" s="19">
        <v>26862054</v>
      </c>
    </row>
    <row r="31" spans="2:9">
      <c r="B31" s="20"/>
      <c r="C31" s="21" t="s">
        <v>28</v>
      </c>
      <c r="D31" s="22">
        <v>14190590</v>
      </c>
      <c r="E31" s="22">
        <v>1760000</v>
      </c>
      <c r="F31" s="22">
        <v>15950590</v>
      </c>
      <c r="G31" s="22">
        <v>8531188</v>
      </c>
      <c r="H31" s="22">
        <v>7369772</v>
      </c>
      <c r="I31" s="22">
        <v>7419402</v>
      </c>
    </row>
    <row r="32" spans="2:9">
      <c r="B32" s="20"/>
      <c r="C32" s="21" t="s">
        <v>29</v>
      </c>
      <c r="D32" s="22">
        <v>2645897</v>
      </c>
      <c r="E32" s="22">
        <v>86000</v>
      </c>
      <c r="F32" s="22">
        <v>2731897</v>
      </c>
      <c r="G32" s="22">
        <v>2448967</v>
      </c>
      <c r="H32" s="22">
        <v>2277320</v>
      </c>
      <c r="I32" s="22">
        <v>282930</v>
      </c>
    </row>
    <row r="33" spans="2:9">
      <c r="B33" s="20"/>
      <c r="C33" s="21" t="s">
        <v>30</v>
      </c>
      <c r="D33" s="22">
        <v>2078998</v>
      </c>
      <c r="E33" s="22">
        <v>403000</v>
      </c>
      <c r="F33" s="22">
        <v>2481998</v>
      </c>
      <c r="G33" s="22">
        <v>2376222</v>
      </c>
      <c r="H33" s="22">
        <v>2174100</v>
      </c>
      <c r="I33" s="22">
        <v>105776</v>
      </c>
    </row>
    <row r="34" spans="2:9">
      <c r="B34" s="20"/>
      <c r="C34" s="21" t="s">
        <v>70</v>
      </c>
      <c r="D34" s="22">
        <v>2761683</v>
      </c>
      <c r="E34" s="22">
        <v>61000</v>
      </c>
      <c r="F34" s="22">
        <v>2822683</v>
      </c>
      <c r="G34" s="22">
        <v>720476</v>
      </c>
      <c r="H34" s="22">
        <v>720475</v>
      </c>
      <c r="I34" s="22">
        <v>2102207</v>
      </c>
    </row>
    <row r="35" spans="2:9" ht="30">
      <c r="B35" s="20"/>
      <c r="C35" s="21" t="s">
        <v>96</v>
      </c>
      <c r="D35" s="22">
        <v>11271011</v>
      </c>
      <c r="E35" s="22">
        <v>-61000</v>
      </c>
      <c r="F35" s="22">
        <v>11210011</v>
      </c>
      <c r="G35" s="22">
        <v>3909117</v>
      </c>
      <c r="H35" s="22">
        <v>3223674</v>
      </c>
      <c r="I35" s="22">
        <v>7300894</v>
      </c>
    </row>
    <row r="36" spans="2:9">
      <c r="B36" s="20"/>
      <c r="C36" s="21" t="s">
        <v>87</v>
      </c>
      <c r="D36" s="22">
        <v>1120344</v>
      </c>
      <c r="E36" s="22">
        <v>-405000</v>
      </c>
      <c r="F36" s="22">
        <v>715344</v>
      </c>
      <c r="G36" s="22">
        <v>204178</v>
      </c>
      <c r="H36" s="22">
        <v>187684</v>
      </c>
      <c r="I36" s="22">
        <v>511166</v>
      </c>
    </row>
    <row r="37" spans="2:9">
      <c r="B37" s="20"/>
      <c r="C37" s="21" t="s">
        <v>88</v>
      </c>
      <c r="D37" s="22">
        <v>1105592</v>
      </c>
      <c r="E37" s="22">
        <v>0</v>
      </c>
      <c r="F37" s="22">
        <v>1105592</v>
      </c>
      <c r="G37" s="22">
        <v>158305</v>
      </c>
      <c r="H37" s="22">
        <v>158305</v>
      </c>
      <c r="I37" s="22">
        <v>947287</v>
      </c>
    </row>
    <row r="38" spans="2:9">
      <c r="B38" s="20"/>
      <c r="C38" s="21" t="s">
        <v>72</v>
      </c>
      <c r="D38" s="22">
        <v>695418</v>
      </c>
      <c r="E38" s="22">
        <v>0</v>
      </c>
      <c r="F38" s="22">
        <v>695418</v>
      </c>
      <c r="G38" s="22">
        <v>17133</v>
      </c>
      <c r="H38" s="22">
        <v>17133</v>
      </c>
      <c r="I38" s="22">
        <v>678285</v>
      </c>
    </row>
    <row r="39" spans="2:9">
      <c r="B39" s="57"/>
      <c r="C39" s="58" t="s">
        <v>71</v>
      </c>
      <c r="D39" s="59">
        <v>11877697</v>
      </c>
      <c r="E39" s="59">
        <v>302000</v>
      </c>
      <c r="F39" s="59">
        <v>12179697</v>
      </c>
      <c r="G39" s="59">
        <v>4665590</v>
      </c>
      <c r="H39" s="59">
        <v>3356242</v>
      </c>
      <c r="I39" s="59">
        <v>7514107</v>
      </c>
    </row>
    <row r="40" spans="2:9" ht="22.5" customHeight="1">
      <c r="B40" s="114" t="s">
        <v>73</v>
      </c>
      <c r="C40" s="115"/>
      <c r="D40" s="19">
        <v>71876</v>
      </c>
      <c r="E40" s="19">
        <v>0</v>
      </c>
      <c r="F40" s="19">
        <v>71876</v>
      </c>
      <c r="G40" s="19">
        <v>0</v>
      </c>
      <c r="H40" s="19">
        <v>0</v>
      </c>
      <c r="I40" s="19">
        <v>71876</v>
      </c>
    </row>
    <row r="41" spans="2:9">
      <c r="B41" s="20"/>
      <c r="C41" s="21" t="s">
        <v>32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</row>
    <row r="42" spans="2:9">
      <c r="B42" s="20"/>
      <c r="C42" s="21" t="s">
        <v>74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</row>
    <row r="43" spans="2:9">
      <c r="B43" s="20"/>
      <c r="C43" s="21" t="s">
        <v>89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</row>
    <row r="44" spans="2:9">
      <c r="B44" s="20"/>
      <c r="C44" s="21" t="s">
        <v>33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</row>
    <row r="45" spans="2:9">
      <c r="B45" s="20"/>
      <c r="C45" s="21" t="s">
        <v>7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22">
        <v>0</v>
      </c>
    </row>
    <row r="46" spans="2:9">
      <c r="B46" s="20"/>
      <c r="C46" s="21" t="s">
        <v>34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</row>
    <row r="47" spans="2:9">
      <c r="B47" s="20"/>
      <c r="C47" s="21" t="s">
        <v>75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</row>
    <row r="48" spans="2:9">
      <c r="B48" s="20"/>
      <c r="C48" s="21" t="s">
        <v>35</v>
      </c>
      <c r="D48" s="22">
        <v>71876</v>
      </c>
      <c r="E48" s="22">
        <v>0</v>
      </c>
      <c r="F48" s="22">
        <v>71876</v>
      </c>
      <c r="G48" s="22">
        <v>0</v>
      </c>
      <c r="H48" s="22">
        <v>0</v>
      </c>
      <c r="I48" s="22">
        <v>71876</v>
      </c>
    </row>
    <row r="49" spans="2:9">
      <c r="B49" s="20"/>
      <c r="C49" s="21" t="s">
        <v>36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</row>
    <row r="50" spans="2:9" ht="21" customHeight="1">
      <c r="B50" s="114" t="s">
        <v>97</v>
      </c>
      <c r="C50" s="115"/>
      <c r="D50" s="19">
        <v>4193162</v>
      </c>
      <c r="E50" s="19">
        <v>0</v>
      </c>
      <c r="F50" s="19">
        <v>4193162</v>
      </c>
      <c r="G50" s="19">
        <v>176096</v>
      </c>
      <c r="H50" s="19">
        <v>121596</v>
      </c>
      <c r="I50" s="19">
        <v>4017066</v>
      </c>
    </row>
    <row r="51" spans="2:9">
      <c r="B51" s="20"/>
      <c r="C51" s="21" t="s">
        <v>76</v>
      </c>
      <c r="D51" s="22">
        <v>557377</v>
      </c>
      <c r="E51" s="22">
        <v>0</v>
      </c>
      <c r="F51" s="22">
        <v>557377</v>
      </c>
      <c r="G51" s="22">
        <v>27720</v>
      </c>
      <c r="H51" s="22">
        <v>27720</v>
      </c>
      <c r="I51" s="22">
        <v>529657</v>
      </c>
    </row>
    <row r="52" spans="2:9">
      <c r="B52" s="20"/>
      <c r="C52" s="21" t="s">
        <v>38</v>
      </c>
      <c r="D52" s="22">
        <v>19624</v>
      </c>
      <c r="E52" s="22">
        <v>0</v>
      </c>
      <c r="F52" s="22">
        <v>19624</v>
      </c>
      <c r="G52" s="22">
        <v>0</v>
      </c>
      <c r="H52" s="22">
        <v>0</v>
      </c>
      <c r="I52" s="22">
        <v>19624</v>
      </c>
    </row>
    <row r="53" spans="2:9">
      <c r="B53" s="20"/>
      <c r="C53" s="21" t="s">
        <v>90</v>
      </c>
      <c r="D53" s="22">
        <v>174714</v>
      </c>
      <c r="E53" s="22">
        <v>0</v>
      </c>
      <c r="F53" s="22">
        <v>174714</v>
      </c>
      <c r="G53" s="22">
        <v>21650</v>
      </c>
      <c r="H53" s="22">
        <v>21650</v>
      </c>
      <c r="I53" s="22">
        <v>153064</v>
      </c>
    </row>
    <row r="54" spans="2:9">
      <c r="B54" s="20"/>
      <c r="C54" s="21" t="s">
        <v>39</v>
      </c>
      <c r="D54" s="22">
        <v>298277</v>
      </c>
      <c r="E54" s="22">
        <v>0</v>
      </c>
      <c r="F54" s="22">
        <v>298277</v>
      </c>
      <c r="G54" s="22">
        <v>0</v>
      </c>
      <c r="H54" s="22">
        <v>0</v>
      </c>
      <c r="I54" s="22">
        <v>298277</v>
      </c>
    </row>
    <row r="55" spans="2:9">
      <c r="B55" s="20"/>
      <c r="C55" s="21" t="s">
        <v>40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</row>
    <row r="56" spans="2:9">
      <c r="B56" s="20"/>
      <c r="C56" s="21" t="s">
        <v>41</v>
      </c>
      <c r="D56" s="22">
        <v>2587013</v>
      </c>
      <c r="E56" s="22">
        <v>0</v>
      </c>
      <c r="F56" s="22">
        <v>2587013</v>
      </c>
      <c r="G56" s="22">
        <v>125045</v>
      </c>
      <c r="H56" s="22">
        <v>70545</v>
      </c>
      <c r="I56" s="22">
        <v>2461968</v>
      </c>
    </row>
    <row r="57" spans="2:9">
      <c r="B57" s="20"/>
      <c r="C57" s="21" t="s">
        <v>42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</row>
    <row r="58" spans="2:9">
      <c r="B58" s="20"/>
      <c r="C58" s="21" t="s">
        <v>77</v>
      </c>
      <c r="D58" s="22">
        <v>504976</v>
      </c>
      <c r="E58" s="22">
        <v>0</v>
      </c>
      <c r="F58" s="22">
        <v>504976</v>
      </c>
      <c r="G58" s="22">
        <v>0</v>
      </c>
      <c r="H58" s="22">
        <v>0</v>
      </c>
      <c r="I58" s="22">
        <v>504976</v>
      </c>
    </row>
    <row r="59" spans="2:9">
      <c r="B59" s="20"/>
      <c r="C59" s="21" t="s">
        <v>12</v>
      </c>
      <c r="D59" s="22">
        <v>51181</v>
      </c>
      <c r="E59" s="22">
        <v>0</v>
      </c>
      <c r="F59" s="22">
        <v>51181</v>
      </c>
      <c r="G59" s="22">
        <v>1681</v>
      </c>
      <c r="H59" s="22">
        <v>1681</v>
      </c>
      <c r="I59" s="22">
        <v>49500</v>
      </c>
    </row>
    <row r="60" spans="2:9" ht="21" customHeight="1">
      <c r="B60" s="114" t="s">
        <v>98</v>
      </c>
      <c r="C60" s="115"/>
      <c r="D60" s="19">
        <v>88236602</v>
      </c>
      <c r="E60" s="19">
        <v>-8403000</v>
      </c>
      <c r="F60" s="19">
        <v>79833602</v>
      </c>
      <c r="G60" s="19">
        <v>0</v>
      </c>
      <c r="H60" s="19">
        <v>0</v>
      </c>
      <c r="I60" s="19">
        <v>79833602</v>
      </c>
    </row>
    <row r="61" spans="2:9">
      <c r="B61" s="20"/>
      <c r="C61" s="21" t="s">
        <v>44</v>
      </c>
      <c r="D61" s="22">
        <v>88236602</v>
      </c>
      <c r="E61" s="22">
        <v>-8403000</v>
      </c>
      <c r="F61" s="22">
        <v>79833602</v>
      </c>
      <c r="G61" s="22">
        <v>0</v>
      </c>
      <c r="H61" s="22">
        <v>0</v>
      </c>
      <c r="I61" s="22">
        <v>79833602</v>
      </c>
    </row>
    <row r="62" spans="2:9">
      <c r="B62" s="20"/>
      <c r="C62" s="21" t="s">
        <v>45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</row>
    <row r="63" spans="2:9">
      <c r="B63" s="20"/>
      <c r="C63" s="21" t="s">
        <v>79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</row>
    <row r="64" spans="2:9" ht="19.5" customHeight="1">
      <c r="B64" s="114" t="s">
        <v>46</v>
      </c>
      <c r="C64" s="115"/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</row>
    <row r="65" spans="2:9">
      <c r="B65" s="20"/>
      <c r="C65" s="21" t="s">
        <v>81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</row>
    <row r="66" spans="2:9">
      <c r="B66" s="20"/>
      <c r="C66" s="21" t="s">
        <v>47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</row>
    <row r="67" spans="2:9">
      <c r="B67" s="20"/>
      <c r="C67" s="21" t="s">
        <v>48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</row>
    <row r="68" spans="2:9">
      <c r="B68" s="20"/>
      <c r="C68" s="21" t="s">
        <v>49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</row>
    <row r="69" spans="2:9">
      <c r="B69" s="20"/>
      <c r="C69" s="21" t="s">
        <v>50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</row>
    <row r="70" spans="2:9">
      <c r="B70" s="20"/>
      <c r="C70" s="21" t="s">
        <v>51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</row>
    <row r="71" spans="2:9">
      <c r="B71" s="57"/>
      <c r="C71" s="58" t="s">
        <v>52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59">
        <v>0</v>
      </c>
    </row>
    <row r="72" spans="2:9" ht="22.5" customHeight="1">
      <c r="B72" s="114" t="s">
        <v>99</v>
      </c>
      <c r="C72" s="115"/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</row>
    <row r="73" spans="2:9">
      <c r="B73" s="20"/>
      <c r="C73" s="21" t="s">
        <v>14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</row>
    <row r="74" spans="2:9">
      <c r="B74" s="20"/>
      <c r="C74" s="21" t="s">
        <v>13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</row>
    <row r="75" spans="2:9">
      <c r="B75" s="20"/>
      <c r="C75" s="21" t="s">
        <v>54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</row>
    <row r="76" spans="2:9" ht="22.5" customHeight="1">
      <c r="B76" s="114" t="s">
        <v>15</v>
      </c>
      <c r="C76" s="115"/>
      <c r="D76" s="19">
        <v>24220336</v>
      </c>
      <c r="E76" s="19">
        <v>0</v>
      </c>
      <c r="F76" s="19">
        <v>24220336</v>
      </c>
      <c r="G76" s="19">
        <v>0</v>
      </c>
      <c r="H76" s="19">
        <v>0</v>
      </c>
      <c r="I76" s="19">
        <v>24220336</v>
      </c>
    </row>
    <row r="77" spans="2:9">
      <c r="B77" s="20"/>
      <c r="C77" s="21" t="s">
        <v>56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</row>
    <row r="78" spans="2:9">
      <c r="B78" s="20"/>
      <c r="C78" s="21" t="s">
        <v>57</v>
      </c>
      <c r="D78" s="22">
        <v>9994914</v>
      </c>
      <c r="E78" s="22">
        <v>0</v>
      </c>
      <c r="F78" s="22">
        <v>9994914</v>
      </c>
      <c r="G78" s="22">
        <v>0</v>
      </c>
      <c r="H78" s="22">
        <v>0</v>
      </c>
      <c r="I78" s="22">
        <v>9994914</v>
      </c>
    </row>
    <row r="79" spans="2:9">
      <c r="B79" s="20"/>
      <c r="C79" s="21" t="s">
        <v>58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</row>
    <row r="80" spans="2:9">
      <c r="B80" s="20"/>
      <c r="C80" s="21" t="s">
        <v>83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</row>
    <row r="81" spans="2:9">
      <c r="B81" s="20"/>
      <c r="C81" s="21" t="s">
        <v>59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</row>
    <row r="82" spans="2:9">
      <c r="B82" s="20"/>
      <c r="C82" s="21" t="s">
        <v>84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</row>
    <row r="83" spans="2:9">
      <c r="B83" s="20"/>
      <c r="C83" s="21" t="s">
        <v>100</v>
      </c>
      <c r="D83" s="22">
        <v>14225422</v>
      </c>
      <c r="E83" s="22">
        <v>0</v>
      </c>
      <c r="F83" s="22">
        <v>14225422</v>
      </c>
      <c r="G83" s="22">
        <v>0</v>
      </c>
      <c r="H83" s="22">
        <v>0</v>
      </c>
      <c r="I83" s="22">
        <v>14225422</v>
      </c>
    </row>
    <row r="84" spans="2:9">
      <c r="B84" s="20"/>
      <c r="C84" s="21"/>
      <c r="D84" s="22"/>
      <c r="E84" s="22"/>
      <c r="F84" s="22"/>
      <c r="G84" s="22"/>
      <c r="H84" s="22"/>
      <c r="I84" s="22"/>
    </row>
    <row r="85" spans="2:9">
      <c r="B85" s="23"/>
      <c r="C85" s="24" t="s">
        <v>101</v>
      </c>
      <c r="D85" s="25">
        <v>278489397</v>
      </c>
      <c r="E85" s="25">
        <v>0</v>
      </c>
      <c r="F85" s="25">
        <v>278489397</v>
      </c>
      <c r="G85" s="25">
        <v>125579454</v>
      </c>
      <c r="H85" s="25">
        <v>105980811</v>
      </c>
      <c r="I85" s="25">
        <v>152909943</v>
      </c>
    </row>
    <row r="86" spans="2:9">
      <c r="B86" s="74"/>
      <c r="C86" s="74"/>
      <c r="D86" s="73"/>
      <c r="E86" s="73"/>
      <c r="F86" s="73"/>
      <c r="G86" s="73"/>
      <c r="H86" s="73"/>
      <c r="I86" s="73"/>
    </row>
    <row r="87" spans="2:9">
      <c r="B87" s="74"/>
      <c r="C87" s="74"/>
      <c r="D87" s="73"/>
      <c r="E87" s="73"/>
      <c r="F87" s="73"/>
      <c r="G87" s="73"/>
      <c r="H87" s="73"/>
      <c r="I87" s="73"/>
    </row>
    <row r="88" spans="2:9">
      <c r="B88" s="74"/>
      <c r="C88" s="74"/>
      <c r="D88" s="73"/>
      <c r="E88" s="73"/>
      <c r="F88" s="73"/>
      <c r="G88" s="73"/>
      <c r="H88" s="73"/>
      <c r="I88" s="73"/>
    </row>
    <row r="89" spans="2:9">
      <c r="B89" s="9"/>
      <c r="C89" s="9"/>
      <c r="D89" s="9"/>
      <c r="E89" s="9"/>
      <c r="F89" s="9"/>
      <c r="G89" s="9"/>
      <c r="H89" s="9"/>
      <c r="I89" s="9"/>
    </row>
    <row r="90" spans="2:9">
      <c r="B90" s="9"/>
      <c r="C90" s="9"/>
      <c r="D90" s="9"/>
      <c r="E90" s="9"/>
      <c r="F90" s="9"/>
      <c r="G90" s="9"/>
      <c r="H90" s="9"/>
      <c r="I90" s="9"/>
    </row>
    <row r="91" spans="2:9">
      <c r="B91" s="9"/>
      <c r="C91" s="9"/>
      <c r="D91" s="9"/>
      <c r="E91" s="9"/>
      <c r="F91" s="9"/>
      <c r="G91" s="9"/>
      <c r="H91" s="9"/>
      <c r="I91" s="9"/>
    </row>
    <row r="92" spans="2:9">
      <c r="B92" s="9"/>
      <c r="C92" s="9"/>
      <c r="D92" s="9"/>
      <c r="E92" s="10"/>
      <c r="F92" s="9"/>
      <c r="G92" s="9"/>
      <c r="H92" s="9"/>
      <c r="I92" s="9"/>
    </row>
    <row r="93" spans="2:9">
      <c r="B93" s="9"/>
      <c r="C93" s="9"/>
      <c r="D93" s="9"/>
      <c r="E93" s="11"/>
      <c r="F93" s="9"/>
      <c r="G93" s="9"/>
      <c r="H93" s="9"/>
      <c r="I93" s="9"/>
    </row>
    <row r="94" spans="2:9" ht="96.75" customHeight="1">
      <c r="B94" s="9"/>
      <c r="C94" s="9"/>
      <c r="D94" s="9"/>
      <c r="E94" s="9"/>
      <c r="F94" s="9"/>
      <c r="G94" s="9"/>
      <c r="H94" s="9"/>
      <c r="I94" s="9"/>
    </row>
    <row r="95" spans="2:9">
      <c r="B95" s="9"/>
      <c r="C95" s="12"/>
      <c r="D95" s="12"/>
      <c r="E95" s="13"/>
      <c r="F95" s="12"/>
      <c r="G95" s="12"/>
      <c r="H95" s="9"/>
      <c r="I95" s="12"/>
    </row>
    <row r="96" spans="2:9">
      <c r="B96" s="9"/>
      <c r="C96" s="12"/>
      <c r="D96" s="12"/>
      <c r="E96" s="13"/>
      <c r="F96" s="12"/>
      <c r="G96" s="12"/>
      <c r="H96" s="9"/>
      <c r="I96" s="12"/>
    </row>
    <row r="97" spans="2:9">
      <c r="B97" s="14"/>
      <c r="C97" s="15"/>
      <c r="D97" s="15"/>
      <c r="E97" s="16"/>
      <c r="F97" s="15"/>
      <c r="G97" s="15"/>
      <c r="H97" s="14"/>
      <c r="I97" s="15"/>
    </row>
    <row r="98" spans="2:9">
      <c r="B98" s="4"/>
      <c r="C98" s="4"/>
      <c r="D98" s="4"/>
      <c r="E98" s="4"/>
      <c r="F98" s="5"/>
      <c r="G98" s="4"/>
      <c r="H98" s="4"/>
      <c r="I98" s="4"/>
    </row>
    <row r="99" spans="2:9">
      <c r="B99" s="4"/>
      <c r="C99" s="4"/>
      <c r="D99" s="4"/>
      <c r="E99" s="4"/>
      <c r="F99" s="4"/>
      <c r="G99" s="4"/>
      <c r="H99" s="4"/>
      <c r="I99" s="4"/>
    </row>
    <row r="100" spans="2:9">
      <c r="B100" s="3"/>
      <c r="C100" s="3"/>
      <c r="D100" s="3"/>
      <c r="E100" s="3"/>
      <c r="F100" s="3"/>
      <c r="G100" s="3"/>
      <c r="H100" s="3"/>
      <c r="I100" s="3"/>
    </row>
    <row r="101" spans="2:9">
      <c r="B101" s="3"/>
      <c r="C101" s="3"/>
      <c r="D101" s="3"/>
      <c r="E101" s="3"/>
      <c r="F101" s="3"/>
      <c r="G101" s="3"/>
      <c r="H101" s="3"/>
      <c r="I101" s="3"/>
    </row>
  </sheetData>
  <mergeCells count="18">
    <mergeCell ref="B40:C40"/>
    <mergeCell ref="B50:C50"/>
    <mergeCell ref="B60:C60"/>
    <mergeCell ref="B64:C64"/>
    <mergeCell ref="B72:C72"/>
    <mergeCell ref="B76:C76"/>
    <mergeCell ref="B8:C10"/>
    <mergeCell ref="D8:H8"/>
    <mergeCell ref="I8:I9"/>
    <mergeCell ref="B12:C12"/>
    <mergeCell ref="B20:C20"/>
    <mergeCell ref="B30:C30"/>
    <mergeCell ref="B1:I1"/>
    <mergeCell ref="B2:I2"/>
    <mergeCell ref="B3:I3"/>
    <mergeCell ref="B4:I4"/>
    <mergeCell ref="B5:I5"/>
    <mergeCell ref="B6:I6"/>
  </mergeCells>
  <dataValidations count="2">
    <dataValidation type="whole" operator="greaterThan" allowBlank="1" showInputMessage="1" showErrorMessage="1" errorTitle="DECIMAL" error="Sólo importes sin decimales, por favor." sqref="I31:I39 I13:I19 I21:I29 I41:I84">
      <formula1>0</formula1>
    </dataValidation>
    <dataValidation type="whole" allowBlank="1" showInputMessage="1" showErrorMessage="1" errorTitle="DECIMAL" error="Sólo importes sin decimales, por favor." sqref="I40 I20 I30 D13:H84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Analitico Egresos COG Detallado</vt:lpstr>
      <vt:lpstr>Hoja2</vt:lpstr>
      <vt:lpstr>Analítico Egresos COG CG</vt:lpstr>
      <vt:lpstr>Hoja1</vt:lpstr>
      <vt:lpstr>'Analítico Egresos COG CG'!Área_de_impresión</vt:lpstr>
      <vt:lpstr>'Analitico Egresos COG Detallado'!Área_de_impresión</vt:lpstr>
      <vt:lpstr>'Analítico Egresos COG CG'!Títulos_a_imprimir</vt:lpstr>
      <vt:lpstr>'Analitico Egresos COG Detallado'!Títulos_a_imprimir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Usuario de Windows</cp:lastModifiedBy>
  <cp:lastPrinted>2024-02-26T22:36:40Z</cp:lastPrinted>
  <dcterms:created xsi:type="dcterms:W3CDTF">2016-10-11T15:43:08Z</dcterms:created>
  <dcterms:modified xsi:type="dcterms:W3CDTF">2024-02-28T15:46:45Z</dcterms:modified>
</cp:coreProperties>
</file>