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intereses de la deuda 2023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'intereses de la deuda 2023'!$A$1:$C$44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6" i="1"/>
  <c r="B24" i="1"/>
  <c r="B33" i="1" s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24" i="1" s="1"/>
  <c r="C33" i="1" s="1"/>
</calcChain>
</file>

<file path=xl/sharedStrings.xml><?xml version="1.0" encoding="utf-8"?>
<sst xmlns="http://schemas.openxmlformats.org/spreadsheetml/2006/main" count="32" uniqueCount="32">
  <si>
    <t>Cuenta Pública</t>
  </si>
  <si>
    <t>Intereses de la Deuda</t>
  </si>
  <si>
    <t>Del 1 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</si>
  <si>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</si>
  <si>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</si>
  <si>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</si>
  <si>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</si>
  <si>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</si>
  <si>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>Intereses Largo Plazo</t>
  </si>
  <si>
    <t xml:space="preserve"> 1.- Crédito 183 MDP Banobras (Bono Cupón Cero)</t>
  </si>
  <si>
    <t xml:space="preserve"> 2.- Crédito 187 MDP Banobras (Bono Cupón Cero)</t>
  </si>
  <si>
    <t xml:space="preserve"> 3.- Crédito 250.8 MDP Banobras</t>
  </si>
  <si>
    <t>4.- Crédito 113.99 MDP Banobras</t>
  </si>
  <si>
    <t xml:space="preserve">5.- Crédito de 1'000 MDP Bancomer </t>
  </si>
  <si>
    <t xml:space="preserve"> 6.- Crédito 1´500 MDP Banamex</t>
  </si>
  <si>
    <t xml:space="preserve"> 7.- Crédito 1'539 MDP Banorte</t>
  </si>
  <si>
    <t xml:space="preserve"> 8.- Crédito. 5'461 MDP Banorte</t>
  </si>
  <si>
    <t xml:space="preserve"> 9.- Crédito 1'650 MDP Santander</t>
  </si>
  <si>
    <t>10.- Crédito 1'000 MDP Banamex</t>
  </si>
  <si>
    <t>11.- Crédito 500 MDP Bancomer</t>
  </si>
  <si>
    <t>12.- Crédito 968.34 MDP Bancomer</t>
  </si>
  <si>
    <t>13.- Crédito 994.86 MDP Bancomer</t>
  </si>
  <si>
    <t>14.- Crédito 1'500 MDP Banorte</t>
  </si>
  <si>
    <t>15.- Crédito 1'200 MDP Banorte</t>
  </si>
  <si>
    <t>Total de Intereses, Costo Financiero y Gastos de Deuda a Largo Plazo</t>
  </si>
  <si>
    <t>Intereses Corto Plazo</t>
  </si>
  <si>
    <t>Crédito 1'000 MDP  Santander</t>
  </si>
  <si>
    <t>Total de Intereses y Comisiones de Obligaciones a Corto Plazo</t>
  </si>
  <si>
    <t>Otros Instrumentos de Deuda</t>
  </si>
  <si>
    <t>Total de intereses de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</si>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</sst>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Encode Sans Expanded SemiBold"/>
    </font>
    <font>
      <sz val="11"/>
      <color theme="1"/>
      <name val="DIN Pro Bold"/>
      <family val="2"/>
    </font>
    <font>
      <b/>
      <sz val="7"/>
      <name val="Encode Sans Expanded SemiBold"/>
    </font>
    <font>
      <b/>
      <sz val="9"/>
      <name val="Encode Sans Expanded SemiBold"/>
    </font>
    <font>
      <b/>
      <sz val="10"/>
      <color theme="0"/>
      <name val="Encode Sans"/>
    </font>
    <font>
      <sz val="10"/>
      <color theme="1"/>
      <name val="DINPro-Regular"/>
      <family val="3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DINPro-Regular"/>
      <family val="3"/>
    </font>
    <font>
      <sz val="8"/>
      <color theme="1"/>
      <name val="Helvetica"/>
      <family val="2"/>
    </font>
    <font>
      <sz val="8"/>
      <name val="Helvetica"/>
      <family val="2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BEB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52">
    <xf numFmtId="0" fontId="0" fillId="0" borderId="0" xfId="0"/>
    <xf numFmtId="0" fontId="3" fillId="0" borderId="0" xfId="0" applyFont="1"/>
    <xf numFmtId="0" fontId="5" fillId="2" borderId="1" xfId="0" applyNumberFormat="1" applyFont="1" applyFill="1" applyBorder="1" applyAlignment="1" applyProtection="1">
      <protection locked="0"/>
    </xf>
    <xf numFmtId="0" fontId="1" fillId="0" borderId="0" xfId="0" applyFont="1"/>
    <xf numFmtId="164" fontId="6" fillId="3" borderId="2" xfId="1" applyNumberFormat="1" applyFont="1" applyFill="1" applyBorder="1" applyAlignment="1" applyProtection="1">
      <alignment vertical="top"/>
    </xf>
    <xf numFmtId="164" fontId="6" fillId="3" borderId="2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9" fillId="0" borderId="2" xfId="0" applyFont="1" applyBorder="1" applyAlignment="1" applyProtection="1">
      <alignment horizontal="left" indent="2"/>
      <protection locked="0"/>
    </xf>
    <xf numFmtId="3" fontId="9" fillId="0" borderId="7" xfId="0" applyNumberFormat="1" applyFont="1" applyFill="1" applyBorder="1" applyAlignment="1" applyProtection="1">
      <alignment horizontal="right"/>
      <protection locked="0"/>
    </xf>
    <xf numFmtId="3" fontId="9" fillId="0" borderId="7" xfId="0" applyNumberFormat="1" applyFont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left" indent="2"/>
      <protection locked="0"/>
    </xf>
    <xf numFmtId="3" fontId="9" fillId="2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4" borderId="0" xfId="0" applyFont="1" applyFill="1"/>
    <xf numFmtId="0" fontId="10" fillId="5" borderId="2" xfId="0" applyFont="1" applyFill="1" applyBorder="1" applyAlignment="1">
      <alignment horizontal="left" vertical="center"/>
    </xf>
    <xf numFmtId="3" fontId="10" fillId="5" borderId="7" xfId="0" applyNumberFormat="1" applyFont="1" applyFill="1" applyBorder="1" applyAlignment="1">
      <alignment horizontal="right" vertical="center"/>
    </xf>
    <xf numFmtId="164" fontId="8" fillId="2" borderId="2" xfId="1" applyNumberFormat="1" applyFont="1" applyFill="1" applyBorder="1" applyAlignment="1" applyProtection="1">
      <alignment vertical="center"/>
    </xf>
    <xf numFmtId="164" fontId="8" fillId="2" borderId="5" xfId="1" applyNumberFormat="1" applyFont="1" applyFill="1" applyBorder="1" applyAlignment="1" applyProtection="1">
      <alignment vertical="center"/>
    </xf>
    <xf numFmtId="164" fontId="8" fillId="2" borderId="6" xfId="1" applyNumberFormat="1" applyFont="1" applyFill="1" applyBorder="1" applyAlignment="1" applyProtection="1">
      <alignment vertical="center"/>
    </xf>
    <xf numFmtId="0" fontId="11" fillId="0" borderId="0" xfId="0" applyFont="1"/>
    <xf numFmtId="3" fontId="12" fillId="5" borderId="7" xfId="0" applyNumberFormat="1" applyFont="1" applyFill="1" applyBorder="1" applyAlignment="1" applyProtection="1">
      <alignment horizontal="right"/>
      <protection locked="0"/>
    </xf>
    <xf numFmtId="0" fontId="10" fillId="2" borderId="3" xfId="0" applyFont="1" applyFill="1" applyBorder="1" applyAlignment="1">
      <alignment horizontal="left" vertical="center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/>
    <xf numFmtId="164" fontId="13" fillId="3" borderId="2" xfId="1" applyNumberFormat="1" applyFont="1" applyFill="1" applyBorder="1" applyAlignment="1" applyProtection="1">
      <alignment vertical="center"/>
    </xf>
    <xf numFmtId="164" fontId="13" fillId="3" borderId="2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3" fontId="12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8" fillId="6" borderId="7" xfId="0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0" fontId="14" fillId="0" borderId="0" xfId="0" applyFont="1" applyFill="1" applyBorder="1" applyAlignment="1" applyProtection="1">
      <alignment vertical="top"/>
    </xf>
    <xf numFmtId="3" fontId="14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4" fontId="19" fillId="0" borderId="0" xfId="2" applyNumberFormat="1" applyFont="1" applyBorder="1" applyAlignment="1">
      <alignment horizontal="center"/>
    </xf>
    <xf numFmtId="4" fontId="19" fillId="0" borderId="0" xfId="2" applyNumberFormat="1" applyFont="1" applyBorder="1" applyAlignment="1"/>
    <xf numFmtId="0" fontId="20" fillId="0" borderId="0" xfId="0" applyFont="1" applyFill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/>
    </xf>
    <xf numFmtId="164" fontId="6" fillId="3" borderId="3" xfId="1" applyNumberFormat="1" applyFont="1" applyFill="1" applyBorder="1" applyAlignment="1" applyProtection="1">
      <alignment horizontal="center" vertical="top"/>
    </xf>
    <xf numFmtId="164" fontId="6" fillId="3" borderId="4" xfId="1" applyNumberFormat="1" applyFont="1" applyFill="1" applyBorder="1" applyAlignment="1" applyProtection="1">
      <alignment horizontal="center" vertical="top"/>
    </xf>
    <xf numFmtId="164" fontId="8" fillId="2" borderId="2" xfId="1" applyNumberFormat="1" applyFont="1" applyFill="1" applyBorder="1" applyAlignment="1" applyProtection="1">
      <alignment horizontal="left" vertical="center"/>
    </xf>
    <xf numFmtId="164" fontId="8" fillId="2" borderId="5" xfId="1" applyNumberFormat="1" applyFont="1" applyFill="1" applyBorder="1" applyAlignment="1" applyProtection="1">
      <alignment horizontal="left" vertical="center"/>
    </xf>
    <xf numFmtId="164" fontId="8" fillId="2" borderId="6" xfId="1" applyNumberFormat="1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2110738</xdr:colOff>
      <xdr:row>2</xdr:row>
      <xdr:rowOff>272325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2400" y="85725"/>
          <a:ext cx="1958338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859833</xdr:colOff>
      <xdr:row>3</xdr:row>
      <xdr:rowOff>16275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0"/>
          <a:ext cx="783633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955C"/>
  </sheetPr>
  <dimension ref="A1:AA44"/>
  <sheetViews>
    <sheetView showGridLines="0" tabSelected="1" topLeftCell="A28" zoomScaleNormal="100" workbookViewId="0">
      <selection activeCell="A40" sqref="A40"/>
    </sheetView>
  </sheetViews>
  <sheetFormatPr baseColWidth="10" defaultColWidth="11.42578125" defaultRowHeight="15" x14ac:dyDescent="0.25"/>
  <cols>
    <col min="1" max="1" width="87.28515625" style="3" customWidth="1"/>
    <col min="2" max="2" width="30.85546875" style="3" customWidth="1"/>
    <col min="3" max="3" width="28.5703125" style="3" customWidth="1"/>
    <col min="4" max="4" width="11.42578125" style="3"/>
    <col min="5" max="5" width="16.85546875" style="3" bestFit="1" customWidth="1"/>
    <col min="6" max="16384" width="11.42578125" style="3"/>
  </cols>
  <sheetData>
    <row r="1" spans="1:5" s="1" customFormat="1" ht="23.25" customHeight="1" x14ac:dyDescent="0.2">
      <c r="A1" s="45" t="s">
        <v>0</v>
      </c>
      <c r="B1" s="45"/>
      <c r="C1" s="45"/>
    </row>
    <row r="2" spans="1:5" s="1" customFormat="1" ht="18.75" customHeight="1" x14ac:dyDescent="0.2">
      <c r="A2" s="45" t="s">
        <v>1</v>
      </c>
      <c r="B2" s="45"/>
      <c r="C2" s="45"/>
    </row>
    <row r="3" spans="1:5" s="1" customFormat="1" ht="24.75" customHeight="1" x14ac:dyDescent="0.2">
      <c r="A3" s="45" t="s">
        <v>2</v>
      </c>
      <c r="B3" s="45"/>
      <c r="C3" s="45"/>
    </row>
    <row r="4" spans="1:5" s="1" customFormat="1" ht="15.75" customHeight="1" x14ac:dyDescent="0.2">
      <c r="A4" s="46" t="s">
        <v>3</v>
      </c>
      <c r="B4" s="46"/>
      <c r="C4" s="46"/>
    </row>
    <row r="5" spans="1:5" ht="5.25" customHeight="1" x14ac:dyDescent="0.45">
      <c r="A5" s="2"/>
      <c r="B5" s="2"/>
      <c r="C5" s="2"/>
    </row>
    <row r="6" spans="1:5" s="6" customFormat="1" ht="18.75" customHeight="1" x14ac:dyDescent="0.25">
      <c r="A6" s="4" t="s">
        <v>4</v>
      </c>
      <c r="B6" s="5" t="s">
        <v>5</v>
      </c>
      <c r="C6" s="5" t="s">
        <v>6</v>
      </c>
    </row>
    <row r="7" spans="1:5" s="6" customFormat="1" ht="15.75" customHeight="1" x14ac:dyDescent="0.25">
      <c r="A7" s="47" t="s">
        <v>7</v>
      </c>
      <c r="B7" s="48"/>
      <c r="C7" s="48"/>
    </row>
    <row r="8" spans="1:5" ht="15.75" customHeight="1" x14ac:dyDescent="0.25">
      <c r="A8" s="49" t="s">
        <v>8</v>
      </c>
      <c r="B8" s="50"/>
      <c r="C8" s="51"/>
    </row>
    <row r="9" spans="1:5" x14ac:dyDescent="0.25">
      <c r="A9" s="7" t="s">
        <v>9</v>
      </c>
      <c r="B9" s="8">
        <v>14080940</v>
      </c>
      <c r="C9" s="9">
        <f t="shared" ref="C9:C23" si="0">SUM(B9)</f>
        <v>14080940</v>
      </c>
      <c r="E9"/>
    </row>
    <row r="10" spans="1:5" x14ac:dyDescent="0.25">
      <c r="A10" s="7" t="s">
        <v>10</v>
      </c>
      <c r="B10" s="8">
        <v>16087529</v>
      </c>
      <c r="C10" s="9">
        <f t="shared" si="0"/>
        <v>16087529</v>
      </c>
      <c r="E10"/>
    </row>
    <row r="11" spans="1:5" x14ac:dyDescent="0.25">
      <c r="A11" s="7" t="s">
        <v>11</v>
      </c>
      <c r="B11" s="8">
        <v>1829859</v>
      </c>
      <c r="C11" s="9">
        <f t="shared" si="0"/>
        <v>1829859</v>
      </c>
      <c r="E11"/>
    </row>
    <row r="12" spans="1:5" x14ac:dyDescent="0.25">
      <c r="A12" s="7" t="s">
        <v>12</v>
      </c>
      <c r="B12" s="8">
        <v>2159806</v>
      </c>
      <c r="C12" s="9">
        <f t="shared" si="0"/>
        <v>2159806</v>
      </c>
      <c r="E12"/>
    </row>
    <row r="13" spans="1:5" x14ac:dyDescent="0.25">
      <c r="A13" s="7" t="s">
        <v>13</v>
      </c>
      <c r="B13" s="8">
        <v>43920628</v>
      </c>
      <c r="C13" s="9">
        <f>B13</f>
        <v>43920628</v>
      </c>
      <c r="E13"/>
    </row>
    <row r="14" spans="1:5" x14ac:dyDescent="0.25">
      <c r="A14" s="7" t="s">
        <v>14</v>
      </c>
      <c r="B14" s="8">
        <v>112411366</v>
      </c>
      <c r="C14" s="9">
        <f t="shared" si="0"/>
        <v>112411366</v>
      </c>
      <c r="E14"/>
    </row>
    <row r="15" spans="1:5" x14ac:dyDescent="0.25">
      <c r="A15" s="7" t="s">
        <v>15</v>
      </c>
      <c r="B15" s="8">
        <v>94764588</v>
      </c>
      <c r="C15" s="9">
        <f t="shared" si="0"/>
        <v>94764588</v>
      </c>
      <c r="E15"/>
    </row>
    <row r="16" spans="1:5" x14ac:dyDescent="0.25">
      <c r="A16" s="7" t="s">
        <v>16</v>
      </c>
      <c r="B16" s="8">
        <v>346774706</v>
      </c>
      <c r="C16" s="9">
        <f t="shared" si="0"/>
        <v>346774706</v>
      </c>
      <c r="E16"/>
    </row>
    <row r="17" spans="1:27" x14ac:dyDescent="0.25">
      <c r="A17" s="7" t="s">
        <v>17</v>
      </c>
      <c r="B17" s="8">
        <v>191047724</v>
      </c>
      <c r="C17" s="9">
        <f t="shared" si="0"/>
        <v>191047724</v>
      </c>
      <c r="E17"/>
    </row>
    <row r="18" spans="1:27" x14ac:dyDescent="0.25">
      <c r="A18" s="7" t="s">
        <v>18</v>
      </c>
      <c r="B18" s="8">
        <v>115661794</v>
      </c>
      <c r="C18" s="9">
        <f t="shared" si="0"/>
        <v>115661794</v>
      </c>
      <c r="E18"/>
    </row>
    <row r="19" spans="1:27" x14ac:dyDescent="0.25">
      <c r="A19" s="7" t="s">
        <v>19</v>
      </c>
      <c r="B19" s="8">
        <v>56900051</v>
      </c>
      <c r="C19" s="9">
        <f t="shared" si="0"/>
        <v>56900051</v>
      </c>
      <c r="E19"/>
    </row>
    <row r="20" spans="1:27" x14ac:dyDescent="0.25">
      <c r="A20" s="7" t="s">
        <v>20</v>
      </c>
      <c r="B20" s="8">
        <v>94846529</v>
      </c>
      <c r="C20" s="9">
        <f t="shared" si="0"/>
        <v>94846529</v>
      </c>
      <c r="E20"/>
    </row>
    <row r="21" spans="1:27" x14ac:dyDescent="0.25">
      <c r="A21" s="7" t="s">
        <v>21</v>
      </c>
      <c r="B21" s="8">
        <v>113016508</v>
      </c>
      <c r="C21" s="9">
        <f t="shared" si="0"/>
        <v>113016508</v>
      </c>
      <c r="E21"/>
    </row>
    <row r="22" spans="1:27" x14ac:dyDescent="0.25">
      <c r="A22" s="7" t="s">
        <v>22</v>
      </c>
      <c r="B22" s="8">
        <v>121480401</v>
      </c>
      <c r="C22" s="9">
        <f t="shared" si="0"/>
        <v>121480401</v>
      </c>
      <c r="E22"/>
    </row>
    <row r="23" spans="1:27" s="13" customFormat="1" x14ac:dyDescent="0.25">
      <c r="A23" s="10" t="s">
        <v>23</v>
      </c>
      <c r="B23" s="8">
        <v>105328344</v>
      </c>
      <c r="C23" s="11">
        <f t="shared" si="0"/>
        <v>105328344</v>
      </c>
      <c r="D23" s="12"/>
      <c r="E2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25">
      <c r="A24" s="14" t="s">
        <v>24</v>
      </c>
      <c r="B24" s="15">
        <f>SUM(B9:B23)</f>
        <v>1430310773</v>
      </c>
      <c r="C24" s="15">
        <f>SUM(C9:C23)</f>
        <v>1430310773</v>
      </c>
      <c r="E24"/>
    </row>
    <row r="25" spans="1:27" s="19" customFormat="1" ht="16.5" customHeight="1" x14ac:dyDescent="0.2">
      <c r="A25" s="16" t="s">
        <v>25</v>
      </c>
      <c r="B25" s="17"/>
      <c r="C25" s="18"/>
    </row>
    <row r="26" spans="1:27" x14ac:dyDescent="0.25">
      <c r="A26" s="10" t="s">
        <v>26</v>
      </c>
      <c r="B26" s="8">
        <v>78335217</v>
      </c>
      <c r="C26" s="11">
        <f t="shared" ref="C26" si="1">SUM(B26)</f>
        <v>78335217</v>
      </c>
    </row>
    <row r="27" spans="1:27" x14ac:dyDescent="0.25">
      <c r="A27" s="14" t="s">
        <v>27</v>
      </c>
      <c r="B27" s="20">
        <f>SUM(B26:B26)</f>
        <v>78335217</v>
      </c>
      <c r="C27" s="20">
        <f>SUM(C26:C26)</f>
        <v>78335217</v>
      </c>
    </row>
    <row r="28" spans="1:27" s="23" customFormat="1" ht="7.5" customHeight="1" x14ac:dyDescent="0.25">
      <c r="A28" s="21"/>
      <c r="B28" s="22"/>
      <c r="C28" s="22"/>
    </row>
    <row r="29" spans="1:27" s="19" customFormat="1" ht="15.75" customHeight="1" x14ac:dyDescent="0.2">
      <c r="A29" s="24" t="s">
        <v>28</v>
      </c>
      <c r="B29" s="25"/>
      <c r="C29" s="25"/>
    </row>
    <row r="30" spans="1:27" ht="10.5" customHeight="1" x14ac:dyDescent="0.25">
      <c r="A30" s="26"/>
      <c r="B30" s="9"/>
      <c r="C30" s="9"/>
    </row>
    <row r="31" spans="1:27" ht="12.75" customHeight="1" x14ac:dyDescent="0.25">
      <c r="A31" s="27" t="s">
        <v>29</v>
      </c>
      <c r="B31" s="28">
        <v>0</v>
      </c>
      <c r="C31" s="28">
        <v>0</v>
      </c>
    </row>
    <row r="32" spans="1:27" ht="9.75" customHeight="1" x14ac:dyDescent="0.25">
      <c r="A32" s="29"/>
      <c r="B32" s="30"/>
      <c r="C32" s="30"/>
    </row>
    <row r="33" spans="1:4" ht="20.25" customHeight="1" x14ac:dyDescent="0.25">
      <c r="A33" s="31" t="s">
        <v>30</v>
      </c>
      <c r="B33" s="32">
        <f>SUM(B24+B27)</f>
        <v>1508645990</v>
      </c>
      <c r="C33" s="32">
        <f>SUM(C24+C27)</f>
        <v>1508645990</v>
      </c>
      <c r="D33" s="33"/>
    </row>
    <row r="34" spans="1:4" s="37" customFormat="1" x14ac:dyDescent="0.25">
      <c r="A34" s="34" t="s">
        <v>31</v>
      </c>
      <c r="B34" s="35"/>
      <c r="C34" s="36"/>
    </row>
    <row r="35" spans="1:4" s="39" customFormat="1" ht="18" customHeight="1" x14ac:dyDescent="0.25">
      <c r="A35" s="38"/>
      <c r="B35" s="35"/>
    </row>
    <row r="36" spans="1:4" s="39" customFormat="1" ht="18" customHeight="1" x14ac:dyDescent="0.25">
      <c r="A36" s="38"/>
      <c r="B36" s="35"/>
    </row>
    <row r="37" spans="1:4" s="39" customFormat="1" ht="18" customHeight="1" x14ac:dyDescent="0.25">
      <c r="A37" s="38"/>
      <c r="B37" s="35"/>
    </row>
    <row r="38" spans="1:4" s="39" customFormat="1" x14ac:dyDescent="0.2">
      <c r="A38" s="40"/>
      <c r="B38" s="41"/>
      <c r="C38" s="40"/>
    </row>
    <row r="39" spans="1:4" s="44" customFormat="1" ht="12" x14ac:dyDescent="0.2">
      <c r="A39" s="42"/>
      <c r="B39" s="43"/>
      <c r="C39" s="42"/>
    </row>
    <row r="44" spans="1:4" x14ac:dyDescent="0.25">
      <c r="B44" s="33"/>
    </row>
  </sheetData>
  <mergeCells count="6">
    <mergeCell ref="A8:C8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9055118110236221" bottom="0.70866141732283472" header="0.35433070866141736" footer="0.39370078740157483"/>
  <pageSetup scale="70" firstPageNumber="63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Medium,Negrita"&amp;10Presupuestaria&amp;R&amp;P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2023</vt:lpstr>
      <vt:lpstr>'intereses de la deuda 2023'!Área_de_impresión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2024-04-17T00:45:40Z</dcterms:created>
  <dcterms:modified xsi:type="dcterms:W3CDTF">2024-04-18T15:16:43Z</dcterms:modified>
</cp:coreProperties>
</file>