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LDF Analit Deuda Publ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Deuda Publ'!$A$1:$J$54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0" i="1"/>
  <c r="H29" i="1"/>
  <c r="H28" i="1"/>
  <c r="H27" i="1"/>
  <c r="H26" i="1"/>
  <c r="H25" i="1"/>
  <c r="H24" i="1"/>
  <c r="J23" i="1"/>
  <c r="I23" i="1"/>
  <c r="G23" i="1"/>
  <c r="F23" i="1"/>
  <c r="E23" i="1"/>
  <c r="D23" i="1"/>
  <c r="H23" i="1" s="1"/>
  <c r="H16" i="1"/>
  <c r="J15" i="1"/>
  <c r="I15" i="1"/>
  <c r="G15" i="1"/>
  <c r="F15" i="1"/>
  <c r="E15" i="1"/>
  <c r="D15" i="1"/>
  <c r="H15" i="1" s="1"/>
  <c r="H13" i="1"/>
  <c r="J11" i="1"/>
  <c r="J10" i="1" s="1"/>
  <c r="I11" i="1"/>
  <c r="G11" i="1"/>
  <c r="F11" i="1"/>
  <c r="F10" i="1" s="1"/>
  <c r="E11" i="1"/>
  <c r="D11" i="1"/>
  <c r="D10" i="1" s="1"/>
  <c r="I10" i="1"/>
  <c r="G10" i="1"/>
  <c r="E10" i="1"/>
  <c r="H10" i="1" l="1"/>
  <c r="H21" i="1" s="1"/>
  <c r="D21" i="1"/>
  <c r="H11" i="1"/>
</calcChain>
</file>

<file path=xl/sharedStrings.xml><?xml version="1.0" encoding="utf-8"?>
<sst xmlns="http://schemas.openxmlformats.org/spreadsheetml/2006/main" count="58" uniqueCount="53">
  <si>
    <t>Cuenta Pública</t>
  </si>
  <si>
    <t>Informe Analítico de la Deuda Pública y Otros Pasivos - LDF</t>
  </si>
  <si>
    <t>Del 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</si>
  <si>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</si>
  <si>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</si>
  <si>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</si>
  <si>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</si>
  <si>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</si>
  <si>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</si>
  <si>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</si>
  <si>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</si>
  <si>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</si>
  <si>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</si>
  <si>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</si>
  <si>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</si>
  <si>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</si>
  <si>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</si>
  <si>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</si>
  <si>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</si>
  <si>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</si>
  <si>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</si>
  <si>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</si>
  <si>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</si>
  <si>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</si>
  <si>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</si>
  <si>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</si>
  <si>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</si>
  <si>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</si>
  <si>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</si>
  <si>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</si>
  <si>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</si>
  <si>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</si>
  <si>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</si>
  <si>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</si>
  <si>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</si>
  <si>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</si>
  <si>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</si>
  <si>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</si>
  <si>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</si>
  <si>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</si>
  <si>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</si>
  <si>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</si>
  <si>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Banco Santander S. A. de C. V.</t>
  </si>
  <si>
    <t>12 meses</t>
  </si>
  <si>
    <t>TIIE+0.40 PTS</t>
  </si>
  <si>
    <t>HSBC México S.A. de C.V.</t>
  </si>
  <si>
    <t>TIIE+25PTS</t>
  </si>
  <si>
    <t>TIIE+30PTS</t>
  </si>
  <si>
    <t>Scotiabank .S.A de C.V.</t>
  </si>
  <si>
    <t>TIIE+23PTS</t>
  </si>
  <si>
    <t>El saldo de la Deuda a Largo incluye la Porción de la Deuda de Largo Plazo.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</si>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</sst>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Encode Sans Expanded SemiBold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7"/>
      <color rgb="FF000000"/>
      <name val="Encode Sans Expanded SemiBold"/>
    </font>
    <font>
      <b/>
      <sz val="8"/>
      <color rgb="FF000000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sz val="7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Helvetica"/>
      <family val="2"/>
    </font>
    <font>
      <sz val="11"/>
      <color theme="1"/>
      <name val="Helvetica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B0033"/>
        <bgColor rgb="FF0064A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10" fillId="4" borderId="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>
      <alignment horizontal="left" vertical="center"/>
    </xf>
    <xf numFmtId="0" fontId="10" fillId="0" borderId="0" xfId="0" applyFont="1"/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0" fontId="10" fillId="2" borderId="6" xfId="1" applyNumberFormat="1" applyFont="1" applyFill="1" applyBorder="1" applyAlignment="1">
      <alignment horizontal="center" vertical="center"/>
    </xf>
    <xf numFmtId="10" fontId="10" fillId="0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2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95250</xdr:rowOff>
    </xdr:from>
    <xdr:to>
      <xdr:col>2</xdr:col>
      <xdr:colOff>1722546</xdr:colOff>
      <xdr:row>3</xdr:row>
      <xdr:rowOff>61738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0" y="95250"/>
          <a:ext cx="1960671" cy="814213"/>
        </a:xfrm>
        <a:prstGeom prst="rect">
          <a:avLst/>
        </a:prstGeom>
      </xdr:spPr>
    </xdr:pic>
    <xdr:clientData/>
  </xdr:twoCellAnchor>
  <xdr:twoCellAnchor editAs="oneCell">
    <xdr:from>
      <xdr:col>8</xdr:col>
      <xdr:colOff>933453</xdr:colOff>
      <xdr:row>0</xdr:row>
      <xdr:rowOff>85724</xdr:rowOff>
    </xdr:from>
    <xdr:to>
      <xdr:col>9</xdr:col>
      <xdr:colOff>466726</xdr:colOff>
      <xdr:row>3</xdr:row>
      <xdr:rowOff>101999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3" y="85724"/>
          <a:ext cx="781048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J998"/>
  <sheetViews>
    <sheetView showGridLines="0" tabSelected="1" topLeftCell="A7" zoomScaleNormal="100" workbookViewId="0">
      <selection activeCell="E13" sqref="E13"/>
    </sheetView>
  </sheetViews>
  <sheetFormatPr baseColWidth="10" defaultColWidth="14.42578125" defaultRowHeight="15" customHeight="1" x14ac:dyDescent="0.25"/>
  <cols>
    <col min="1" max="1" width="2" style="53" customWidth="1"/>
    <col min="2" max="2" width="10.7109375" style="53" customWidth="1"/>
    <col min="3" max="3" width="34.28515625" style="53" customWidth="1"/>
    <col min="4" max="4" width="18.140625" style="53" customWidth="1"/>
    <col min="5" max="5" width="18.42578125" style="53" customWidth="1"/>
    <col min="6" max="6" width="17.5703125" style="53" customWidth="1"/>
    <col min="7" max="7" width="19.28515625" style="53" customWidth="1"/>
    <col min="8" max="8" width="17.5703125" style="53" customWidth="1"/>
    <col min="9" max="9" width="18.7109375" style="53" customWidth="1"/>
    <col min="10" max="10" width="21.7109375" style="53" customWidth="1"/>
    <col min="11" max="16384" width="14.42578125" style="53"/>
  </cols>
  <sheetData>
    <row r="1" spans="1:10" s="2" customFormat="1" ht="19.5" customHeight="1" x14ac:dyDescent="0.55000000000000004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0" s="2" customFormat="1" ht="24" customHeight="1" x14ac:dyDescent="0.55000000000000004">
      <c r="A2" s="1"/>
      <c r="B2" s="62" t="s">
        <v>1</v>
      </c>
      <c r="C2" s="62"/>
      <c r="D2" s="62"/>
      <c r="E2" s="62"/>
      <c r="F2" s="62"/>
      <c r="G2" s="62"/>
      <c r="H2" s="62"/>
      <c r="I2" s="62"/>
      <c r="J2" s="62"/>
    </row>
    <row r="3" spans="1:10" s="2" customFormat="1" ht="23.25" customHeight="1" x14ac:dyDescent="0.55000000000000004">
      <c r="A3" s="1"/>
      <c r="B3" s="63" t="s">
        <v>2</v>
      </c>
      <c r="C3" s="63"/>
      <c r="D3" s="63"/>
      <c r="E3" s="63"/>
      <c r="F3" s="63"/>
      <c r="G3" s="63"/>
      <c r="H3" s="63"/>
      <c r="I3" s="63"/>
      <c r="J3" s="63"/>
    </row>
    <row r="4" spans="1:10" s="2" customFormat="1" ht="18" customHeight="1" x14ac:dyDescent="0.55000000000000004">
      <c r="A4" s="1"/>
      <c r="B4" s="64" t="s">
        <v>3</v>
      </c>
      <c r="C4" s="64"/>
      <c r="D4" s="64"/>
      <c r="E4" s="64"/>
      <c r="F4" s="64"/>
      <c r="G4" s="64"/>
      <c r="H4" s="64"/>
      <c r="I4" s="64"/>
      <c r="J4" s="64"/>
    </row>
    <row r="5" spans="1:10" s="4" customFormat="1" ht="14.1" customHeight="1" x14ac:dyDescent="0.25">
      <c r="A5" s="3"/>
      <c r="B5" s="57" t="s">
        <v>4</v>
      </c>
      <c r="C5" s="58"/>
      <c r="D5" s="54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4" t="s">
        <v>10</v>
      </c>
      <c r="J5" s="54" t="s">
        <v>11</v>
      </c>
    </row>
    <row r="6" spans="1:10" s="4" customFormat="1" x14ac:dyDescent="0.25">
      <c r="A6" s="3"/>
      <c r="B6" s="65"/>
      <c r="C6" s="66"/>
      <c r="D6" s="55"/>
      <c r="E6" s="55"/>
      <c r="F6" s="55"/>
      <c r="G6" s="55"/>
      <c r="H6" s="55"/>
      <c r="I6" s="55"/>
      <c r="J6" s="55"/>
    </row>
    <row r="7" spans="1:10" s="4" customFormat="1" x14ac:dyDescent="0.25">
      <c r="A7" s="3"/>
      <c r="B7" s="65"/>
      <c r="C7" s="66"/>
      <c r="D7" s="55"/>
      <c r="E7" s="55"/>
      <c r="F7" s="55"/>
      <c r="G7" s="55"/>
      <c r="H7" s="55"/>
      <c r="I7" s="55"/>
      <c r="J7" s="55"/>
    </row>
    <row r="8" spans="1:10" s="4" customFormat="1" ht="9" customHeight="1" x14ac:dyDescent="0.25">
      <c r="A8" s="3"/>
      <c r="B8" s="59"/>
      <c r="C8" s="60"/>
      <c r="D8" s="56"/>
      <c r="E8" s="56"/>
      <c r="F8" s="56"/>
      <c r="G8" s="56"/>
      <c r="H8" s="56"/>
      <c r="I8" s="56"/>
      <c r="J8" s="56"/>
    </row>
    <row r="9" spans="1:10" s="4" customFormat="1" ht="5.25" customHeight="1" x14ac:dyDescent="0.25">
      <c r="A9" s="3"/>
      <c r="B9" s="5"/>
      <c r="C9" s="6"/>
      <c r="D9" s="7"/>
      <c r="E9" s="7"/>
      <c r="F9" s="7"/>
      <c r="G9" s="7"/>
      <c r="H9" s="7"/>
      <c r="I9" s="7"/>
      <c r="J9" s="7"/>
    </row>
    <row r="10" spans="1:10" s="4" customFormat="1" ht="18.75" customHeight="1" x14ac:dyDescent="0.25">
      <c r="A10" s="3"/>
      <c r="B10" s="8" t="s">
        <v>12</v>
      </c>
      <c r="C10" s="9"/>
      <c r="D10" s="10">
        <f>SUM(D11+D15)</f>
        <v>16833324062</v>
      </c>
      <c r="E10" s="10">
        <f>SUM(E11+E15)</f>
        <v>1300000000</v>
      </c>
      <c r="F10" s="10">
        <f t="shared" ref="F10" si="0">SUM(F11+F15)</f>
        <v>1378555679</v>
      </c>
      <c r="G10" s="10">
        <f>SUM(G11+G15)</f>
        <v>14265902</v>
      </c>
      <c r="H10" s="10">
        <f>SUM(D10+E10-F10-G10)</f>
        <v>16740502481</v>
      </c>
      <c r="I10" s="10">
        <f>SUM(I11+I15)</f>
        <v>1508645989.97</v>
      </c>
      <c r="J10" s="11">
        <f t="shared" ref="J10" si="1">SUM(J11+J15)</f>
        <v>0</v>
      </c>
    </row>
    <row r="11" spans="1:10" s="4" customFormat="1" ht="18.75" customHeight="1" x14ac:dyDescent="0.25">
      <c r="A11" s="3"/>
      <c r="B11" s="8" t="s">
        <v>13</v>
      </c>
      <c r="C11" s="9"/>
      <c r="D11" s="10">
        <f>SUM(D12:D14)</f>
        <v>1000000000</v>
      </c>
      <c r="E11" s="10">
        <f>SUM(E12:E14)</f>
        <v>1300000000</v>
      </c>
      <c r="F11" s="10">
        <f>SUM(F12:F14)</f>
        <v>1000000000</v>
      </c>
      <c r="G11" s="10">
        <f t="shared" ref="G11:J11" si="2">SUM(G12:G14)</f>
        <v>0</v>
      </c>
      <c r="H11" s="10">
        <f>SUM(D11+E11-F11-G11)</f>
        <v>1300000000</v>
      </c>
      <c r="I11" s="10">
        <f>SUM(I12:I13)</f>
        <v>78335216.969999999</v>
      </c>
      <c r="J11" s="11">
        <f t="shared" si="2"/>
        <v>0</v>
      </c>
    </row>
    <row r="12" spans="1:10" s="4" customFormat="1" ht="18.75" customHeight="1" x14ac:dyDescent="0.25">
      <c r="A12" s="3"/>
      <c r="B12" s="8"/>
      <c r="C12" s="12" t="s">
        <v>14</v>
      </c>
      <c r="D12" s="13">
        <v>0</v>
      </c>
      <c r="E12" s="13">
        <v>1300000000</v>
      </c>
      <c r="F12" s="13">
        <v>0</v>
      </c>
      <c r="G12" s="13">
        <v>0</v>
      </c>
      <c r="H12" s="13">
        <v>0</v>
      </c>
      <c r="I12" s="13">
        <v>0</v>
      </c>
      <c r="J12" s="14"/>
    </row>
    <row r="13" spans="1:10" s="4" customFormat="1" ht="20.25" customHeight="1" x14ac:dyDescent="0.25">
      <c r="A13" s="3"/>
      <c r="B13" s="8"/>
      <c r="C13" s="12" t="s">
        <v>15</v>
      </c>
      <c r="D13" s="13">
        <v>1000000000</v>
      </c>
      <c r="E13" s="13">
        <v>0</v>
      </c>
      <c r="F13" s="13">
        <v>1000000000</v>
      </c>
      <c r="G13" s="13">
        <v>0</v>
      </c>
      <c r="H13" s="13">
        <f>SUM(D13+E13-F13-G13)</f>
        <v>0</v>
      </c>
      <c r="I13" s="13">
        <v>78335216.969999999</v>
      </c>
      <c r="J13" s="14"/>
    </row>
    <row r="14" spans="1:10" s="4" customFormat="1" ht="20.25" customHeight="1" x14ac:dyDescent="0.25">
      <c r="A14" s="3"/>
      <c r="B14" s="8"/>
      <c r="C14" s="12" t="s">
        <v>16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5">
        <v>0</v>
      </c>
      <c r="J14" s="15">
        <v>0</v>
      </c>
    </row>
    <row r="15" spans="1:10" s="4" customFormat="1" ht="20.25" customHeight="1" x14ac:dyDescent="0.25">
      <c r="A15" s="3"/>
      <c r="B15" s="8" t="s">
        <v>17</v>
      </c>
      <c r="C15" s="9"/>
      <c r="D15" s="10">
        <f>SUM(D16:D18)</f>
        <v>15833324062</v>
      </c>
      <c r="E15" s="10">
        <f>SUM(E16:E18)</f>
        <v>0</v>
      </c>
      <c r="F15" s="10">
        <f t="shared" ref="F15:J15" si="3">SUM(F16:F18)</f>
        <v>378555679</v>
      </c>
      <c r="G15" s="10">
        <f t="shared" si="3"/>
        <v>14265902</v>
      </c>
      <c r="H15" s="10">
        <f>D15+E15-F15-G15</f>
        <v>15440502481</v>
      </c>
      <c r="I15" s="10">
        <f t="shared" si="3"/>
        <v>1430310773</v>
      </c>
      <c r="J15" s="10">
        <f t="shared" si="3"/>
        <v>0</v>
      </c>
    </row>
    <row r="16" spans="1:10" s="4" customFormat="1" ht="20.25" customHeight="1" x14ac:dyDescent="0.25">
      <c r="A16" s="3"/>
      <c r="B16" s="8"/>
      <c r="C16" s="12" t="s">
        <v>18</v>
      </c>
      <c r="D16" s="13">
        <v>15833324062</v>
      </c>
      <c r="E16" s="13"/>
      <c r="F16" s="13">
        <v>378555679</v>
      </c>
      <c r="G16" s="13">
        <v>14265902</v>
      </c>
      <c r="H16" s="13">
        <f>D16+E16-F16-G16</f>
        <v>15440502481</v>
      </c>
      <c r="I16" s="16">
        <v>1430310773</v>
      </c>
      <c r="J16" s="13"/>
    </row>
    <row r="17" spans="1:10" s="4" customFormat="1" ht="20.25" customHeight="1" x14ac:dyDescent="0.25">
      <c r="A17" s="3"/>
      <c r="B17" s="8"/>
      <c r="C17" s="12" t="s">
        <v>19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5">
        <v>0</v>
      </c>
      <c r="J17" s="15">
        <v>0</v>
      </c>
    </row>
    <row r="18" spans="1:10" s="4" customFormat="1" ht="20.25" customHeight="1" x14ac:dyDescent="0.25">
      <c r="A18" s="3"/>
      <c r="B18" s="8"/>
      <c r="C18" s="12" t="s">
        <v>20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5">
        <v>0</v>
      </c>
      <c r="J18" s="17">
        <v>0</v>
      </c>
    </row>
    <row r="19" spans="1:10" s="4" customFormat="1" x14ac:dyDescent="0.25">
      <c r="A19" s="3"/>
      <c r="B19" s="8" t="s">
        <v>21</v>
      </c>
      <c r="C19" s="9"/>
      <c r="D19" s="10">
        <v>4850617074</v>
      </c>
      <c r="E19" s="18">
        <v>0</v>
      </c>
      <c r="F19" s="18">
        <v>0</v>
      </c>
      <c r="G19" s="18">
        <v>0</v>
      </c>
      <c r="H19" s="10">
        <v>5844283600</v>
      </c>
      <c r="I19" s="18">
        <v>0</v>
      </c>
      <c r="J19" s="19">
        <v>0</v>
      </c>
    </row>
    <row r="20" spans="1:10" s="4" customFormat="1" ht="3.75" customHeight="1" x14ac:dyDescent="0.25">
      <c r="A20" s="3"/>
      <c r="B20" s="8"/>
      <c r="C20" s="9"/>
      <c r="D20" s="18"/>
      <c r="E20" s="18"/>
      <c r="F20" s="18"/>
      <c r="G20" s="18"/>
      <c r="H20" s="18"/>
      <c r="I20" s="18"/>
      <c r="J20" s="19"/>
    </row>
    <row r="21" spans="1:10" s="4" customFormat="1" ht="15.75" customHeight="1" x14ac:dyDescent="0.25">
      <c r="A21" s="3"/>
      <c r="B21" s="8" t="s">
        <v>22</v>
      </c>
      <c r="C21" s="9"/>
      <c r="D21" s="10">
        <f>D10+D19</f>
        <v>21683941136</v>
      </c>
      <c r="E21" s="10">
        <v>0</v>
      </c>
      <c r="F21" s="10">
        <v>0</v>
      </c>
      <c r="G21" s="10">
        <v>0</v>
      </c>
      <c r="H21" s="10">
        <f>H10+H19</f>
        <v>22584786081</v>
      </c>
      <c r="I21" s="10">
        <v>0</v>
      </c>
      <c r="J21" s="11">
        <v>0</v>
      </c>
    </row>
    <row r="22" spans="1:10" s="4" customFormat="1" ht="3.75" customHeight="1" x14ac:dyDescent="0.25">
      <c r="A22" s="3"/>
      <c r="B22" s="8"/>
      <c r="C22" s="9"/>
      <c r="D22" s="20"/>
      <c r="E22" s="21"/>
      <c r="F22" s="20"/>
      <c r="G22" s="20"/>
      <c r="H22" s="10"/>
      <c r="I22" s="21"/>
      <c r="J22" s="22"/>
    </row>
    <row r="23" spans="1:10" s="4" customFormat="1" ht="21.75" customHeight="1" x14ac:dyDescent="0.25">
      <c r="A23" s="3"/>
      <c r="B23" s="8" t="s">
        <v>23</v>
      </c>
      <c r="C23" s="9"/>
      <c r="D23" s="10">
        <f>SUM(D24:D30)</f>
        <v>231059275.69999999</v>
      </c>
      <c r="E23" s="10">
        <f t="shared" ref="E23" si="4">SUM(E24:E30)</f>
        <v>0</v>
      </c>
      <c r="F23" s="10">
        <f>SUM(F24:F30)</f>
        <v>66131788</v>
      </c>
      <c r="G23" s="10">
        <f>SUM(G24:G30)</f>
        <v>558642.6100000001</v>
      </c>
      <c r="H23" s="10">
        <f>D23+E23-F23+G23</f>
        <v>165486130.31</v>
      </c>
      <c r="I23" s="10">
        <f>SUM(I24:I30)</f>
        <v>21717423.949999999</v>
      </c>
      <c r="J23" s="11">
        <f>SUM(J24:J30)</f>
        <v>0</v>
      </c>
    </row>
    <row r="24" spans="1:10" s="4" customFormat="1" ht="21.75" customHeight="1" x14ac:dyDescent="0.25">
      <c r="A24" s="3"/>
      <c r="B24" s="8" t="s">
        <v>24</v>
      </c>
      <c r="C24" s="9"/>
      <c r="D24" s="13">
        <v>6845479</v>
      </c>
      <c r="E24" s="13">
        <v>0</v>
      </c>
      <c r="F24" s="13">
        <v>3733898</v>
      </c>
      <c r="G24" s="13"/>
      <c r="H24" s="10">
        <f t="shared" ref="H24:H30" si="5">D24+E24-F24-G24</f>
        <v>3111581</v>
      </c>
      <c r="I24" s="13">
        <v>795098.8</v>
      </c>
      <c r="J24" s="23">
        <v>0</v>
      </c>
    </row>
    <row r="25" spans="1:10" s="4" customFormat="1" ht="21.75" customHeight="1" x14ac:dyDescent="0.25">
      <c r="A25" s="3"/>
      <c r="B25" s="8" t="s">
        <v>25</v>
      </c>
      <c r="C25" s="9"/>
      <c r="D25" s="13">
        <v>17171266.699999996</v>
      </c>
      <c r="E25" s="13">
        <v>0</v>
      </c>
      <c r="F25" s="13">
        <v>9581083</v>
      </c>
      <c r="G25" s="13">
        <v>558642.6100000001</v>
      </c>
      <c r="H25" s="10">
        <f>D25+E25-F25+G25</f>
        <v>8148826.3099999959</v>
      </c>
      <c r="I25" s="13">
        <v>1618595.0199999998</v>
      </c>
      <c r="J25" s="23">
        <v>0</v>
      </c>
    </row>
    <row r="26" spans="1:10" s="4" customFormat="1" ht="21.75" customHeight="1" x14ac:dyDescent="0.25">
      <c r="A26" s="3"/>
      <c r="B26" s="8" t="s">
        <v>26</v>
      </c>
      <c r="C26" s="9"/>
      <c r="D26" s="13">
        <v>73919661</v>
      </c>
      <c r="E26" s="13">
        <v>0</v>
      </c>
      <c r="F26" s="13">
        <v>13443458</v>
      </c>
      <c r="G26" s="13"/>
      <c r="H26" s="10">
        <f t="shared" si="5"/>
        <v>60476203</v>
      </c>
      <c r="I26" s="13">
        <v>6305960.21</v>
      </c>
      <c r="J26" s="23">
        <v>0</v>
      </c>
    </row>
    <row r="27" spans="1:10" s="4" customFormat="1" ht="21.75" customHeight="1" x14ac:dyDescent="0.25">
      <c r="A27" s="3"/>
      <c r="B27" s="8" t="s">
        <v>27</v>
      </c>
      <c r="C27" s="9"/>
      <c r="D27" s="13">
        <v>13157520</v>
      </c>
      <c r="E27" s="13">
        <v>0</v>
      </c>
      <c r="F27" s="13">
        <v>3157920</v>
      </c>
      <c r="G27" s="13"/>
      <c r="H27" s="10">
        <f t="shared" si="5"/>
        <v>9999600</v>
      </c>
      <c r="I27" s="13">
        <v>709111.23</v>
      </c>
      <c r="J27" s="23">
        <v>0</v>
      </c>
    </row>
    <row r="28" spans="1:10" s="4" customFormat="1" ht="21.75" customHeight="1" x14ac:dyDescent="0.25">
      <c r="A28" s="3"/>
      <c r="B28" s="8" t="s">
        <v>28</v>
      </c>
      <c r="C28" s="9"/>
      <c r="D28" s="13">
        <v>14812800</v>
      </c>
      <c r="E28" s="13">
        <v>0</v>
      </c>
      <c r="F28" s="13">
        <v>2222400</v>
      </c>
      <c r="G28" s="13"/>
      <c r="H28" s="10">
        <f t="shared" si="5"/>
        <v>12590400</v>
      </c>
      <c r="I28" s="13">
        <v>1514131.3499999996</v>
      </c>
      <c r="J28" s="23">
        <v>0</v>
      </c>
    </row>
    <row r="29" spans="1:10" s="4" customFormat="1" ht="21.75" customHeight="1" x14ac:dyDescent="0.25">
      <c r="A29" s="3"/>
      <c r="B29" s="8" t="s">
        <v>29</v>
      </c>
      <c r="C29" s="9"/>
      <c r="D29" s="13">
        <v>22408660</v>
      </c>
      <c r="E29" s="13">
        <v>0</v>
      </c>
      <c r="F29" s="13">
        <v>22408660</v>
      </c>
      <c r="G29" s="13"/>
      <c r="H29" s="10">
        <f t="shared" si="5"/>
        <v>0</v>
      </c>
      <c r="I29" s="13">
        <v>1310856.2300000002</v>
      </c>
      <c r="J29" s="23">
        <v>0</v>
      </c>
    </row>
    <row r="30" spans="1:10" s="4" customFormat="1" ht="21.75" customHeight="1" x14ac:dyDescent="0.25">
      <c r="A30" s="3"/>
      <c r="B30" s="8" t="s">
        <v>29</v>
      </c>
      <c r="C30" s="9"/>
      <c r="D30" s="13">
        <v>82743889</v>
      </c>
      <c r="E30" s="13">
        <v>0</v>
      </c>
      <c r="F30" s="13">
        <v>11584369</v>
      </c>
      <c r="G30" s="13"/>
      <c r="H30" s="10">
        <f t="shared" si="5"/>
        <v>71159520</v>
      </c>
      <c r="I30" s="13">
        <v>9463671.1099999994</v>
      </c>
      <c r="J30" s="23">
        <v>0</v>
      </c>
    </row>
    <row r="31" spans="1:10" s="4" customFormat="1" ht="9.75" customHeight="1" x14ac:dyDescent="0.25">
      <c r="A31" s="3"/>
      <c r="B31" s="8"/>
      <c r="C31" s="9"/>
      <c r="D31" s="13"/>
      <c r="E31" s="13"/>
      <c r="F31" s="13"/>
      <c r="G31" s="13"/>
      <c r="H31" s="10"/>
      <c r="I31" s="13"/>
      <c r="J31" s="23"/>
    </row>
    <row r="32" spans="1:10" s="4" customFormat="1" ht="20.25" customHeight="1" x14ac:dyDescent="0.25">
      <c r="A32" s="3"/>
      <c r="B32" s="8" t="s">
        <v>30</v>
      </c>
      <c r="C32" s="9"/>
      <c r="D32" s="13">
        <v>84929337</v>
      </c>
      <c r="E32" s="13">
        <v>0</v>
      </c>
      <c r="F32" s="13">
        <v>0</v>
      </c>
      <c r="G32" s="13">
        <v>6666858</v>
      </c>
      <c r="H32" s="10">
        <f>D32+E32-F32-G32</f>
        <v>78262479</v>
      </c>
      <c r="I32" s="13">
        <v>14080939.999999998</v>
      </c>
      <c r="J32" s="23">
        <v>0</v>
      </c>
    </row>
    <row r="33" spans="1:10" s="4" customFormat="1" ht="20.25" customHeight="1" x14ac:dyDescent="0.25">
      <c r="A33" s="3"/>
      <c r="B33" s="24" t="s">
        <v>31</v>
      </c>
      <c r="C33" s="25"/>
      <c r="D33" s="26">
        <v>96804480</v>
      </c>
      <c r="E33" s="26">
        <v>0</v>
      </c>
      <c r="F33" s="26">
        <v>0</v>
      </c>
      <c r="G33" s="26">
        <v>7599043.7200000007</v>
      </c>
      <c r="H33" s="27">
        <f>D33+E33-F33-G33</f>
        <v>89205436.280000001</v>
      </c>
      <c r="I33" s="26">
        <v>16087528.740000002</v>
      </c>
      <c r="J33" s="28">
        <v>0</v>
      </c>
    </row>
    <row r="34" spans="1:10" s="4" customFormat="1" ht="6" customHeight="1" x14ac:dyDescent="0.25">
      <c r="A34" s="3"/>
      <c r="B34" s="29"/>
      <c r="C34" s="29"/>
      <c r="D34" s="29"/>
      <c r="E34" s="29"/>
      <c r="F34" s="29"/>
      <c r="G34" s="29"/>
      <c r="H34" s="29"/>
      <c r="I34" s="29"/>
      <c r="J34" s="29"/>
    </row>
    <row r="35" spans="1:10" s="34" customFormat="1" ht="12" customHeight="1" x14ac:dyDescent="0.2">
      <c r="A35" s="3"/>
      <c r="B35" s="30" t="s">
        <v>32</v>
      </c>
      <c r="C35" s="31"/>
      <c r="D35" s="32"/>
      <c r="E35" s="32"/>
      <c r="F35" s="32"/>
      <c r="G35" s="32"/>
      <c r="H35" s="32"/>
      <c r="I35" s="33"/>
      <c r="J35" s="33"/>
    </row>
    <row r="36" spans="1:10" s="34" customFormat="1" ht="13.5" customHeight="1" x14ac:dyDescent="0.2">
      <c r="A36" s="3"/>
      <c r="B36" s="30" t="s">
        <v>33</v>
      </c>
      <c r="C36" s="31"/>
      <c r="D36" s="32"/>
      <c r="E36" s="32"/>
      <c r="F36" s="32"/>
      <c r="G36" s="32"/>
      <c r="H36" s="32"/>
      <c r="I36" s="33"/>
      <c r="J36" s="33"/>
    </row>
    <row r="37" spans="1:10" s="34" customFormat="1" ht="15.75" customHeight="1" x14ac:dyDescent="0.2">
      <c r="A37" s="3"/>
      <c r="B37" s="35" t="s">
        <v>34</v>
      </c>
      <c r="C37" s="31"/>
      <c r="D37" s="31"/>
      <c r="E37" s="31"/>
      <c r="F37" s="31"/>
      <c r="G37" s="31"/>
      <c r="H37" s="31"/>
      <c r="I37" s="33"/>
      <c r="J37" s="33"/>
    </row>
    <row r="38" spans="1:10" s="4" customFormat="1" ht="6" customHeight="1" x14ac:dyDescent="0.25">
      <c r="A38" s="3"/>
      <c r="B38" s="36"/>
      <c r="C38" s="36"/>
      <c r="D38" s="36"/>
      <c r="E38" s="36"/>
      <c r="F38" s="36"/>
      <c r="G38" s="36"/>
      <c r="H38" s="36"/>
      <c r="I38" s="29"/>
      <c r="J38" s="29"/>
    </row>
    <row r="39" spans="1:10" s="4" customFormat="1" ht="15.75" customHeight="1" x14ac:dyDescent="0.25">
      <c r="A39" s="3"/>
      <c r="B39" s="57" t="s">
        <v>35</v>
      </c>
      <c r="C39" s="58"/>
      <c r="D39" s="54" t="s">
        <v>36</v>
      </c>
      <c r="E39" s="54" t="s">
        <v>37</v>
      </c>
      <c r="F39" s="54" t="s">
        <v>38</v>
      </c>
      <c r="G39" s="54" t="s">
        <v>39</v>
      </c>
      <c r="H39" s="54" t="s">
        <v>40</v>
      </c>
      <c r="I39" s="29"/>
      <c r="J39" s="29"/>
    </row>
    <row r="40" spans="1:10" s="4" customFormat="1" ht="12" customHeight="1" x14ac:dyDescent="0.25">
      <c r="A40" s="3"/>
      <c r="B40" s="59"/>
      <c r="C40" s="60"/>
      <c r="D40" s="56"/>
      <c r="E40" s="56"/>
      <c r="F40" s="56"/>
      <c r="G40" s="56"/>
      <c r="H40" s="56"/>
      <c r="I40" s="29"/>
      <c r="J40" s="29"/>
    </row>
    <row r="41" spans="1:10" s="4" customFormat="1" ht="20.25" customHeight="1" x14ac:dyDescent="0.25">
      <c r="A41" s="3"/>
      <c r="B41" s="37" t="s">
        <v>41</v>
      </c>
      <c r="C41" s="37"/>
      <c r="D41" s="38"/>
      <c r="E41" s="7"/>
      <c r="F41" s="7"/>
      <c r="G41" s="7"/>
      <c r="H41" s="7"/>
      <c r="I41" s="29"/>
      <c r="J41" s="29"/>
    </row>
    <row r="42" spans="1:10" s="4" customFormat="1" ht="15.95" customHeight="1" x14ac:dyDescent="0.25">
      <c r="A42" s="3"/>
      <c r="B42" s="8" t="s">
        <v>42</v>
      </c>
      <c r="C42" s="39"/>
      <c r="D42" s="14">
        <v>1000000000</v>
      </c>
      <c r="E42" s="40" t="s">
        <v>43</v>
      </c>
      <c r="F42" s="41" t="s">
        <v>44</v>
      </c>
      <c r="G42" s="13">
        <v>0</v>
      </c>
      <c r="H42" s="42">
        <v>0.1118</v>
      </c>
      <c r="I42" s="29"/>
      <c r="J42" s="29"/>
    </row>
    <row r="43" spans="1:10" s="4" customFormat="1" ht="15.95" customHeight="1" x14ac:dyDescent="0.25">
      <c r="A43" s="3"/>
      <c r="B43" s="8" t="s">
        <v>45</v>
      </c>
      <c r="C43" s="39"/>
      <c r="D43" s="14">
        <v>500000000</v>
      </c>
      <c r="E43" s="40" t="s">
        <v>43</v>
      </c>
      <c r="F43" s="41" t="s">
        <v>46</v>
      </c>
      <c r="G43" s="13">
        <v>0</v>
      </c>
      <c r="H43" s="42">
        <v>0.11219999999999999</v>
      </c>
      <c r="I43" s="29"/>
      <c r="J43" s="29"/>
    </row>
    <row r="44" spans="1:10" s="4" customFormat="1" ht="15.95" customHeight="1" x14ac:dyDescent="0.25">
      <c r="A44" s="3"/>
      <c r="B44" s="8" t="s">
        <v>45</v>
      </c>
      <c r="C44" s="39"/>
      <c r="D44" s="14">
        <v>500000000</v>
      </c>
      <c r="E44" s="40" t="s">
        <v>43</v>
      </c>
      <c r="F44" s="41" t="s">
        <v>47</v>
      </c>
      <c r="G44" s="13">
        <v>0</v>
      </c>
      <c r="H44" s="42">
        <v>0.11269999999999999</v>
      </c>
      <c r="I44" s="29"/>
      <c r="J44" s="29"/>
    </row>
    <row r="45" spans="1:10" s="4" customFormat="1" ht="15.95" customHeight="1" x14ac:dyDescent="0.25">
      <c r="A45" s="3"/>
      <c r="B45" s="8" t="s">
        <v>48</v>
      </c>
      <c r="C45" s="39"/>
      <c r="D45" s="14">
        <v>300000000</v>
      </c>
      <c r="E45" s="40" t="s">
        <v>43</v>
      </c>
      <c r="F45" s="41" t="s">
        <v>49</v>
      </c>
      <c r="G45" s="13">
        <v>0</v>
      </c>
      <c r="H45" s="42">
        <v>0.112</v>
      </c>
      <c r="I45" s="29"/>
      <c r="J45" s="29"/>
    </row>
    <row r="46" spans="1:10" s="4" customFormat="1" ht="6" customHeight="1" x14ac:dyDescent="0.25">
      <c r="A46" s="3"/>
      <c r="B46" s="43"/>
      <c r="C46" s="44"/>
      <c r="D46" s="45"/>
      <c r="E46" s="46"/>
      <c r="F46" s="47"/>
      <c r="G46" s="46"/>
      <c r="H46" s="47"/>
      <c r="I46" s="29"/>
      <c r="J46" s="29"/>
    </row>
    <row r="47" spans="1:10" s="4" customFormat="1" ht="11.45" customHeight="1" x14ac:dyDescent="0.25">
      <c r="A47" s="3"/>
      <c r="B47" s="48" t="s">
        <v>50</v>
      </c>
      <c r="C47" s="33"/>
      <c r="D47" s="33"/>
      <c r="E47" s="33"/>
      <c r="F47" s="33"/>
      <c r="G47" s="33"/>
      <c r="H47" s="33"/>
      <c r="I47" s="33"/>
      <c r="J47" s="33"/>
    </row>
    <row r="48" spans="1:10" s="4" customFormat="1" ht="9.6" customHeight="1" x14ac:dyDescent="0.25">
      <c r="A48" s="3"/>
      <c r="B48" s="48" t="s">
        <v>51</v>
      </c>
      <c r="C48" s="33"/>
      <c r="D48" s="33"/>
      <c r="E48" s="33"/>
      <c r="F48" s="33"/>
      <c r="G48" s="33"/>
      <c r="H48" s="33"/>
      <c r="I48" s="33"/>
      <c r="J48" s="33"/>
    </row>
    <row r="49" spans="1:10" s="4" customFormat="1" x14ac:dyDescent="0.25">
      <c r="A49" s="3"/>
      <c r="B49" s="49" t="s">
        <v>52</v>
      </c>
      <c r="C49" s="33"/>
      <c r="D49" s="33"/>
      <c r="E49" s="33"/>
      <c r="F49" s="33"/>
      <c r="G49" s="33"/>
      <c r="H49" s="33"/>
      <c r="I49" s="33"/>
      <c r="J49" s="33"/>
    </row>
    <row r="50" spans="1:10" s="51" customFormat="1" ht="20.25" customHeight="1" x14ac:dyDescent="0.2">
      <c r="A50" s="50"/>
      <c r="C50" s="50"/>
      <c r="D50" s="50"/>
      <c r="E50" s="50"/>
      <c r="F50" s="50"/>
      <c r="G50" s="50"/>
      <c r="H50" s="50"/>
      <c r="I50" s="50"/>
      <c r="J50" s="50"/>
    </row>
    <row r="51" spans="1:10" s="51" customFormat="1" ht="14.25" x14ac:dyDescent="0.2">
      <c r="A51" s="50"/>
      <c r="C51" s="50"/>
      <c r="D51" s="50"/>
      <c r="E51" s="50"/>
      <c r="F51" s="50"/>
      <c r="G51" s="50"/>
      <c r="H51" s="50"/>
      <c r="I51" s="50"/>
      <c r="J51" s="50"/>
    </row>
    <row r="52" spans="1:10" s="51" customFormat="1" ht="14.25" x14ac:dyDescent="0.2">
      <c r="A52" s="50"/>
      <c r="C52" s="50"/>
      <c r="D52" s="50"/>
      <c r="E52" s="50"/>
      <c r="F52" s="50"/>
      <c r="G52" s="50"/>
      <c r="H52" s="50"/>
      <c r="I52" s="50"/>
      <c r="J52" s="50"/>
    </row>
    <row r="53" spans="1:10" s="51" customFormat="1" ht="14.25" x14ac:dyDescent="0.2">
      <c r="A53" s="50"/>
      <c r="C53" s="50"/>
      <c r="D53" s="50"/>
      <c r="E53" s="50"/>
      <c r="F53" s="50"/>
      <c r="G53" s="50"/>
      <c r="H53" s="50"/>
      <c r="I53" s="50"/>
      <c r="J53" s="50"/>
    </row>
    <row r="54" spans="1:10" s="51" customFormat="1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.75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0" ht="15.75" customHeight="1" x14ac:dyDescent="0.25"/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8">
    <mergeCell ref="B1:J1"/>
    <mergeCell ref="B2:J2"/>
    <mergeCell ref="B3:J3"/>
    <mergeCell ref="B4:J4"/>
    <mergeCell ref="B5:C8"/>
    <mergeCell ref="D5:D8"/>
    <mergeCell ref="E5:E8"/>
    <mergeCell ref="F5:F8"/>
    <mergeCell ref="G5:G8"/>
    <mergeCell ref="H5:H8"/>
    <mergeCell ref="I5:I8"/>
    <mergeCell ref="J5:J8"/>
    <mergeCell ref="B39:C40"/>
    <mergeCell ref="D39:D40"/>
    <mergeCell ref="E39:E40"/>
    <mergeCell ref="F39:F40"/>
    <mergeCell ref="G39:G40"/>
    <mergeCell ref="H39:H40"/>
  </mergeCells>
  <dataValidations count="1">
    <dataValidation type="decimal" allowBlank="1" showInputMessage="1" showErrorMessage="1" prompt="Solo importes sin decimales, por favor." sqref="D19:H19 F17:F18 D20:D33 G23:G24 H20:H33 G26:G31 E23:E31 J17:J33 F23 E32:G33 F13:F15 G16:H18 D10:E18 F10:J11 E20:G22 I17:I23 G12:J15">
      <formula1>-999999999999</formula1>
      <formula2>999999999999</formula2>
    </dataValidation>
  </dataValidations>
  <printOptions horizontalCentered="1"/>
  <pageMargins left="0.31496062992125984" right="0.31496062992125984" top="0.70866141732283472" bottom="0.31496062992125984" header="0.23622047244094491" footer="0.15748031496062992"/>
  <pageSetup scale="62" firstPageNumber="166" orientation="landscape" useFirstPageNumber="1" r:id="rId1"/>
  <headerFooter>
    <oddHeader>&amp;C&amp;"Encode Sans Medium,Negrita"&amp;10PODER EJECUTIVO
DEL ESTADO DE TAMAULIPAS&amp;"Helvetica,Normal"&amp;11
&amp;G</oddHeader>
    <oddFooter>&amp;C&amp;G
&amp;"Encode Sans Medium,Negrita"&amp;10Anexo&amp;R&amp;P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</vt:lpstr>
      <vt:lpstr>'LDF Analit Deuda Publ'!Área_de_impresión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2024-04-17T00:43:37Z</dcterms:created>
  <dcterms:modified xsi:type="dcterms:W3CDTF">2024-04-18T15:14:56Z</dcterms:modified>
</cp:coreProperties>
</file>