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EDO ANALITICO ING 2023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ANALITICO ING 2023'!$A$1:$I$53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_xlnm.Print_Titles" localSheetId="0">'EDO ANALITICO ING 2023'!$1:$3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65B94904_9918_453B_8D4A_5E3642501900_.wvu.Cols" localSheetId="0" hidden="1">'EDO ANALITICO ING 2023'!$K:$XFD</definedName>
    <definedName name="Z_65B94904_9918_453B_8D4A_5E3642501900_.wvu.PrintTitles" localSheetId="0" hidden="1">'EDO ANALITICO ING 2023'!$1:$3</definedName>
    <definedName name="Z_6C3CDF40_0DC3_41F2_A664_8DBE6D169CDC_.wvu.Cols" localSheetId="0" hidden="1">'EDO ANALITICO ING 2023'!$K:$XFD</definedName>
    <definedName name="Z_6C3CDF40_0DC3_41F2_A664_8DBE6D169CDC_.wvu.PrintTitles" localSheetId="0" hidden="1">'EDO ANALITICO ING 2023'!$1:$3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F10" i="1"/>
  <c r="I10" i="1"/>
  <c r="I21" i="1" s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D18" i="1"/>
  <c r="E18" i="1"/>
  <c r="F18" i="1" s="1"/>
  <c r="F21" i="1" s="1"/>
  <c r="G18" i="1"/>
  <c r="H18" i="1"/>
  <c r="I18" i="1"/>
  <c r="F19" i="1"/>
  <c r="I19" i="1"/>
  <c r="F20" i="1"/>
  <c r="I20" i="1"/>
  <c r="D21" i="1"/>
  <c r="G21" i="1"/>
  <c r="H21" i="1"/>
  <c r="E28" i="1"/>
  <c r="D29" i="1"/>
  <c r="D28" i="1" s="1"/>
  <c r="D47" i="1" s="1"/>
  <c r="E29" i="1"/>
  <c r="G29" i="1"/>
  <c r="G28" i="1" s="1"/>
  <c r="H29" i="1"/>
  <c r="I29" i="1" s="1"/>
  <c r="I31" i="1"/>
  <c r="D32" i="1"/>
  <c r="F32" i="1" s="1"/>
  <c r="E32" i="1"/>
  <c r="G32" i="1"/>
  <c r="H32" i="1"/>
  <c r="I32" i="1" s="1"/>
  <c r="D33" i="1"/>
  <c r="E33" i="1"/>
  <c r="F33" i="1"/>
  <c r="G33" i="1"/>
  <c r="H33" i="1"/>
  <c r="I33" i="1"/>
  <c r="D34" i="1"/>
  <c r="F34" i="1" s="1"/>
  <c r="E34" i="1"/>
  <c r="G34" i="1"/>
  <c r="H34" i="1"/>
  <c r="I34" i="1" s="1"/>
  <c r="D35" i="1"/>
  <c r="E35" i="1"/>
  <c r="F35" i="1"/>
  <c r="G35" i="1"/>
  <c r="H35" i="1"/>
  <c r="I35" i="1"/>
  <c r="F36" i="1"/>
  <c r="I36" i="1"/>
  <c r="D37" i="1"/>
  <c r="E37" i="1"/>
  <c r="F37" i="1"/>
  <c r="G37" i="1"/>
  <c r="H37" i="1"/>
  <c r="I38" i="1"/>
  <c r="I37" i="1" s="1"/>
  <c r="I40" i="1"/>
  <c r="I41" i="1"/>
  <c r="D44" i="1"/>
  <c r="D43" i="1" s="1"/>
  <c r="G44" i="1"/>
  <c r="G43" i="1" s="1"/>
  <c r="D45" i="1"/>
  <c r="F45" i="1" s="1"/>
  <c r="E45" i="1"/>
  <c r="G45" i="1"/>
  <c r="H45" i="1"/>
  <c r="H44" i="1" s="1"/>
  <c r="I45" i="1"/>
  <c r="E46" i="1"/>
  <c r="F46" i="1"/>
  <c r="G46" i="1"/>
  <c r="H46" i="1"/>
  <c r="I46" i="1" s="1"/>
  <c r="I44" i="1" l="1"/>
  <c r="H43" i="1"/>
  <c r="I43" i="1" s="1"/>
  <c r="I28" i="1"/>
  <c r="I47" i="1" s="1"/>
  <c r="G47" i="1"/>
  <c r="F29" i="1"/>
  <c r="F28" i="1" s="1"/>
  <c r="H28" i="1"/>
  <c r="H47" i="1" s="1"/>
  <c r="E44" i="1"/>
  <c r="E21" i="1"/>
  <c r="F44" i="1" l="1"/>
  <c r="F43" i="1" s="1"/>
  <c r="E43" i="1"/>
  <c r="E47" i="1" s="1"/>
  <c r="F47" i="1"/>
</calcChain>
</file>

<file path=xl/sharedStrings.xml><?xml version="1.0" encoding="utf-8"?>
<sst xmlns="http://schemas.openxmlformats.org/spreadsheetml/2006/main" count="68" uniqueCount="40">
  <si>
    <t>Ingresos Excedentes</t>
  </si>
  <si>
    <t>"Bajo protesta de decir verdad declaramos que los Estados Financieros y sus Notas, son razonablemente correctos y son responsabilidad del emisor"</t>
  </si>
  <si>
    <t>Total</t>
  </si>
  <si>
    <t>Largo Plazo</t>
  </si>
  <si>
    <t xml:space="preserve">Corto Plazo </t>
  </si>
  <si>
    <t>Ingresos Derivados de Financiamientos</t>
  </si>
  <si>
    <t>Ingresos derivados de financiamiento</t>
  </si>
  <si>
    <t>Transferencias, Asignaciones, Subsidios y Subvenciones, y Pensiones y Jubilaciones</t>
  </si>
  <si>
    <t xml:space="preserve">Ingresos por Venta de Bienes, Prestación de Servicios y Otros Ingresos </t>
  </si>
  <si>
    <t>Productos</t>
  </si>
  <si>
    <t>Cuotas y Aportaciones de Seguridad Social</t>
  </si>
  <si>
    <t>Ingresos de los Entes Públicos de los Poderes Legislativo  y Judicial, de los Órganos Autónomos  y del Sector Paraestatal o Paramunicipal, así como de las Empresas Productivas del Estado</t>
  </si>
  <si>
    <t>Transferencias, Asignaciones, Subsidios y  Subvenciones, y  Pensiones y Jubilaciones</t>
  </si>
  <si>
    <t>Participaciones, Aportaciones, Convenios, Incentivos Derivados de la Colaboración Fiscal y Fondos Distintos de Aportaciones</t>
  </si>
  <si>
    <t>Aprovechamientos</t>
  </si>
  <si>
    <t>Derechos</t>
  </si>
  <si>
    <t>Contribuciones de Mejoras</t>
  </si>
  <si>
    <t>Impuestos</t>
  </si>
  <si>
    <t>Ingresos del Poder Ejecutivo Federal o Estatal y de los Municipios</t>
  </si>
  <si>
    <t>(6=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</si>
  <si>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</si>
  <si>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</si>
  <si>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</si>
  <si>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</si>
  <si>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</si>
  <si>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</si>
  <si>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</si>
  <si>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</si>
  <si>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
Reducciones</t>
  </si>
  <si>
    <t>Estimado</t>
  </si>
  <si>
    <t>Diferencia</t>
  </si>
  <si>
    <t>Ingreso</t>
  </si>
  <si>
    <t>Estado Analítico de Ingresos
Por Fuente de Financiamiento</t>
  </si>
  <si>
    <t>Ampliaciones y Reducciones</t>
  </si>
  <si>
    <t xml:space="preserve">Diferencia </t>
  </si>
  <si>
    <t>Rubro de Ingresos</t>
  </si>
  <si>
    <t>(Cifras en pesos)</t>
  </si>
  <si>
    <t>Del 1 de Enero al 31 de Diciembre de 2023</t>
  </si>
  <si>
    <t xml:space="preserve">Estado Analítico de Ingresos 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</si>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</sst>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 Expanded SemiBold"/>
    </font>
    <font>
      <sz val="10"/>
      <name val="Arial"/>
      <family val="2"/>
    </font>
    <font>
      <b/>
      <sz val="7"/>
      <color theme="1"/>
      <name val="Encode Sans Expanded SemiBold"/>
    </font>
    <font>
      <b/>
      <sz val="10"/>
      <color theme="1"/>
      <name val="Encode Sans Expanded Semi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21" fillId="0" borderId="0"/>
  </cellStyleXfs>
  <cellXfs count="8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3" fontId="7" fillId="2" borderId="4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9" fillId="0" borderId="0" xfId="0" applyFont="1" applyFill="1" applyBorder="1" applyAlignment="1" applyProtection="1"/>
    <xf numFmtId="3" fontId="5" fillId="2" borderId="6" xfId="2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horizontal="left" wrapText="1"/>
    </xf>
    <xf numFmtId="0" fontId="10" fillId="2" borderId="7" xfId="2" applyFont="1" applyFill="1" applyBorder="1" applyAlignment="1">
      <alignment horizontal="centerContinuous"/>
    </xf>
    <xf numFmtId="0" fontId="10" fillId="2" borderId="3" xfId="2" applyFont="1" applyFill="1" applyBorder="1" applyAlignment="1">
      <alignment horizontal="centerContinuous"/>
    </xf>
    <xf numFmtId="3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1" xfId="3" applyNumberFormat="1" applyFont="1" applyFill="1" applyBorder="1" applyAlignment="1">
      <alignment horizontal="right"/>
    </xf>
    <xf numFmtId="0" fontId="3" fillId="0" borderId="0" xfId="0" applyFont="1"/>
    <xf numFmtId="3" fontId="11" fillId="2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" fontId="10" fillId="2" borderId="8" xfId="3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vertical="center" wrapText="1"/>
    </xf>
    <xf numFmtId="0" fontId="14" fillId="2" borderId="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left" vertical="center" indent="2"/>
    </xf>
    <xf numFmtId="3" fontId="10" fillId="2" borderId="8" xfId="3" applyNumberFormat="1" applyFont="1" applyFill="1" applyBorder="1" applyAlignment="1">
      <alignment horizontal="right"/>
    </xf>
    <xf numFmtId="0" fontId="15" fillId="0" borderId="9" xfId="0" applyFont="1" applyBorder="1"/>
    <xf numFmtId="0" fontId="15" fillId="0" borderId="0" xfId="0" applyFont="1" applyBorder="1"/>
    <xf numFmtId="0" fontId="10" fillId="2" borderId="10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/>
    </xf>
    <xf numFmtId="3" fontId="16" fillId="2" borderId="8" xfId="0" applyNumberFormat="1" applyFont="1" applyFill="1" applyBorder="1" applyAlignment="1">
      <alignment horizontal="right" vertical="center" wrapText="1"/>
    </xf>
    <xf numFmtId="3" fontId="10" fillId="2" borderId="8" xfId="2" applyNumberFormat="1" applyFont="1" applyFill="1" applyBorder="1" applyAlignment="1">
      <alignment horizontal="right"/>
    </xf>
    <xf numFmtId="0" fontId="14" fillId="2" borderId="5" xfId="2" applyFont="1" applyFill="1" applyBorder="1" applyAlignment="1">
      <alignment horizontal="center"/>
    </xf>
    <xf numFmtId="0" fontId="14" fillId="2" borderId="11" xfId="2" applyFont="1" applyFill="1" applyBorder="1"/>
    <xf numFmtId="0" fontId="14" fillId="2" borderId="4" xfId="2" applyFont="1" applyFill="1" applyBorder="1"/>
    <xf numFmtId="0" fontId="14" fillId="2" borderId="12" xfId="2" applyFont="1" applyFill="1" applyBorder="1"/>
    <xf numFmtId="0" fontId="17" fillId="0" borderId="0" xfId="0" applyFont="1"/>
    <xf numFmtId="37" fontId="18" fillId="3" borderId="6" xfId="1" applyNumberFormat="1" applyFont="1" applyFill="1" applyBorder="1" applyAlignment="1" applyProtection="1">
      <alignment horizontal="center"/>
    </xf>
    <xf numFmtId="37" fontId="18" fillId="3" borderId="6" xfId="1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/>
    <xf numFmtId="3" fontId="5" fillId="2" borderId="6" xfId="2" applyNumberFormat="1" applyFont="1" applyFill="1" applyBorder="1" applyAlignment="1" applyProtection="1">
      <alignment horizontal="right"/>
    </xf>
    <xf numFmtId="0" fontId="5" fillId="2" borderId="7" xfId="2" applyFont="1" applyFill="1" applyBorder="1" applyAlignment="1">
      <alignment horizontal="centerContinuous"/>
    </xf>
    <xf numFmtId="0" fontId="5" fillId="2" borderId="3" xfId="2" applyFont="1" applyFill="1" applyBorder="1" applyAlignment="1">
      <alignment horizontal="centerContinuous"/>
    </xf>
    <xf numFmtId="0" fontId="4" fillId="0" borderId="0" xfId="0" applyFont="1" applyAlignment="1">
      <alignment vertical="center"/>
    </xf>
    <xf numFmtId="3" fontId="14" fillId="2" borderId="9" xfId="3" applyNumberFormat="1" applyFont="1" applyFill="1" applyBorder="1" applyAlignment="1" applyProtection="1">
      <alignment horizontal="right" vertical="center"/>
    </xf>
    <xf numFmtId="3" fontId="14" fillId="2" borderId="9" xfId="3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vertical="center"/>
      <protection locked="0"/>
    </xf>
    <xf numFmtId="3" fontId="14" fillId="2" borderId="9" xfId="3" applyNumberFormat="1" applyFont="1" applyFill="1" applyBorder="1" applyAlignment="1" applyProtection="1">
      <alignment horizontal="right"/>
    </xf>
    <xf numFmtId="3" fontId="14" fillId="2" borderId="9" xfId="3" applyNumberFormat="1" applyFont="1" applyFill="1" applyBorder="1" applyAlignment="1" applyProtection="1">
      <alignment horizontal="right"/>
      <protection locked="0"/>
    </xf>
    <xf numFmtId="3" fontId="3" fillId="0" borderId="8" xfId="0" applyNumberFormat="1" applyFont="1" applyBorder="1" applyProtection="1">
      <protection locked="0"/>
    </xf>
    <xf numFmtId="0" fontId="13" fillId="2" borderId="5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13" fillId="2" borderId="11" xfId="2" applyFont="1" applyFill="1" applyBorder="1"/>
    <xf numFmtId="0" fontId="13" fillId="2" borderId="4" xfId="2" applyFont="1" applyFill="1" applyBorder="1"/>
    <xf numFmtId="0" fontId="13" fillId="2" borderId="12" xfId="2" applyFont="1" applyFill="1" applyBorder="1"/>
    <xf numFmtId="37" fontId="18" fillId="3" borderId="6" xfId="1" applyNumberFormat="1" applyFont="1" applyFill="1" applyBorder="1" applyAlignment="1" applyProtection="1">
      <alignment horizontal="center" vertical="center"/>
    </xf>
    <xf numFmtId="0" fontId="20" fillId="0" borderId="0" xfId="0" applyFont="1" applyBorder="1"/>
    <xf numFmtId="37" fontId="23" fillId="0" borderId="0" xfId="1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>
      <alignment horizontal="left" vertical="center" wrapText="1" indent="2"/>
    </xf>
    <xf numFmtId="0" fontId="11" fillId="2" borderId="0" xfId="0" applyFont="1" applyFill="1" applyBorder="1" applyAlignment="1">
      <alignment horizontal="left" vertical="center" wrapText="1" indent="2"/>
    </xf>
    <xf numFmtId="0" fontId="11" fillId="2" borderId="9" xfId="0" applyFont="1" applyFill="1" applyBorder="1" applyAlignment="1">
      <alignment horizontal="left" vertical="center" wrapText="1" indent="2"/>
    </xf>
    <xf numFmtId="0" fontId="11" fillId="2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 wrapText="1" indent="2"/>
    </xf>
    <xf numFmtId="0" fontId="10" fillId="2" borderId="0" xfId="2" applyFont="1" applyFill="1" applyBorder="1" applyAlignment="1">
      <alignment horizontal="left" vertical="center" wrapText="1" indent="2"/>
    </xf>
    <xf numFmtId="0" fontId="10" fillId="2" borderId="9" xfId="2" applyFont="1" applyFill="1" applyBorder="1" applyAlignment="1">
      <alignment horizontal="left" vertical="center" wrapText="1" indent="2"/>
    </xf>
    <xf numFmtId="0" fontId="23" fillId="0" borderId="0" xfId="4" applyFont="1" applyFill="1" applyBorder="1" applyAlignment="1" applyProtection="1">
      <alignment horizontal="center" vertical="center"/>
    </xf>
    <xf numFmtId="0" fontId="22" fillId="0" borderId="13" xfId="4" applyFont="1" applyFill="1" applyBorder="1" applyAlignment="1" applyProtection="1">
      <alignment horizontal="center" vertical="center"/>
    </xf>
    <xf numFmtId="37" fontId="18" fillId="3" borderId="12" xfId="1" applyNumberFormat="1" applyFont="1" applyFill="1" applyBorder="1" applyAlignment="1" applyProtection="1">
      <alignment horizontal="center" vertical="center" wrapText="1"/>
    </xf>
    <xf numFmtId="37" fontId="18" fillId="3" borderId="4" xfId="1" applyNumberFormat="1" applyFont="1" applyFill="1" applyBorder="1" applyAlignment="1" applyProtection="1">
      <alignment horizontal="center" vertical="center"/>
    </xf>
    <xf numFmtId="37" fontId="18" fillId="3" borderId="10" xfId="1" applyNumberFormat="1" applyFont="1" applyFill="1" applyBorder="1" applyAlignment="1" applyProtection="1">
      <alignment horizontal="center" vertical="center"/>
    </xf>
    <xf numFmtId="37" fontId="18" fillId="3" borderId="0" xfId="1" applyNumberFormat="1" applyFont="1" applyFill="1" applyBorder="1" applyAlignment="1" applyProtection="1">
      <alignment horizontal="center" vertical="center"/>
    </xf>
    <xf numFmtId="37" fontId="18" fillId="3" borderId="14" xfId="1" applyNumberFormat="1" applyFont="1" applyFill="1" applyBorder="1" applyAlignment="1" applyProtection="1">
      <alignment horizontal="center" vertical="center"/>
    </xf>
    <xf numFmtId="37" fontId="18" fillId="3" borderId="13" xfId="1" applyNumberFormat="1" applyFont="1" applyFill="1" applyBorder="1" applyAlignment="1" applyProtection="1">
      <alignment horizontal="center" vertical="center"/>
    </xf>
    <xf numFmtId="37" fontId="18" fillId="3" borderId="3" xfId="1" applyNumberFormat="1" applyFont="1" applyFill="1" applyBorder="1" applyAlignment="1" applyProtection="1">
      <alignment horizontal="center"/>
    </xf>
    <xf numFmtId="37" fontId="18" fillId="3" borderId="7" xfId="1" applyNumberFormat="1" applyFont="1" applyFill="1" applyBorder="1" applyAlignment="1" applyProtection="1">
      <alignment horizontal="center"/>
    </xf>
    <xf numFmtId="37" fontId="18" fillId="3" borderId="2" xfId="1" applyNumberFormat="1" applyFont="1" applyFill="1" applyBorder="1" applyAlignment="1" applyProtection="1">
      <alignment horizontal="center"/>
    </xf>
    <xf numFmtId="37" fontId="18" fillId="3" borderId="6" xfId="1" applyNumberFormat="1" applyFont="1" applyFill="1" applyBorder="1" applyAlignment="1" applyProtection="1">
      <alignment horizontal="center" vertical="center" wrapText="1"/>
    </xf>
    <xf numFmtId="3" fontId="5" fillId="2" borderId="5" xfId="2" applyNumberFormat="1" applyFont="1" applyFill="1" applyBorder="1" applyAlignment="1">
      <alignment horizontal="right" vertical="center"/>
    </xf>
    <xf numFmtId="3" fontId="5" fillId="2" borderId="1" xfId="2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5" fillId="2" borderId="5" xfId="2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 wrapText="1"/>
    </xf>
    <xf numFmtId="0" fontId="10" fillId="2" borderId="9" xfId="2" applyFont="1" applyFill="1" applyBorder="1" applyAlignment="1">
      <alignment horizontal="center" wrapText="1"/>
    </xf>
  </cellXfs>
  <cellStyles count="5">
    <cellStyle name="Millares" xfId="1" builtinId="3"/>
    <cellStyle name="Millares 2" xfId="3"/>
    <cellStyle name="Normal" xfId="0" builtinId="0"/>
    <cellStyle name="Normal 2 2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104775</xdr:rowOff>
    </xdr:from>
    <xdr:ext cx="1958338" cy="720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142875" y="104775"/>
          <a:ext cx="1958338" cy="720000"/>
        </a:xfrm>
        <a:prstGeom prst="rect">
          <a:avLst/>
        </a:prstGeom>
      </xdr:spPr>
    </xdr:pic>
    <xdr:clientData/>
  </xdr:oneCellAnchor>
  <xdr:oneCellAnchor>
    <xdr:from>
      <xdr:col>7</xdr:col>
      <xdr:colOff>590550</xdr:colOff>
      <xdr:row>0</xdr:row>
      <xdr:rowOff>0</xdr:rowOff>
    </xdr:from>
    <xdr:ext cx="783633" cy="864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0"/>
          <a:ext cx="783633" cy="86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9"/>
  <sheetViews>
    <sheetView showGridLines="0" tabSelected="1" topLeftCell="A43" zoomScaleNormal="100" workbookViewId="0">
      <selection activeCell="D13" sqref="D13"/>
    </sheetView>
  </sheetViews>
  <sheetFormatPr baseColWidth="10" defaultColWidth="0" defaultRowHeight="15" x14ac:dyDescent="0.25"/>
  <cols>
    <col min="1" max="1" width="4.140625" customWidth="1"/>
    <col min="2" max="2" width="11.85546875" customWidth="1"/>
    <col min="3" max="3" width="59.140625" customWidth="1"/>
    <col min="4" max="4" width="20" customWidth="1"/>
    <col min="5" max="5" width="18.7109375" customWidth="1"/>
    <col min="6" max="6" width="20.28515625" customWidth="1"/>
    <col min="7" max="7" width="18.140625" customWidth="1"/>
    <col min="8" max="8" width="18.5703125" customWidth="1"/>
    <col min="9" max="9" width="19.140625" customWidth="1"/>
    <col min="10" max="10" width="11.42578125" customWidth="1"/>
  </cols>
  <sheetData>
    <row r="1" spans="1:9" s="54" customFormat="1" ht="23.25" customHeight="1" x14ac:dyDescent="0.55000000000000004">
      <c r="A1" s="55" t="s">
        <v>39</v>
      </c>
      <c r="B1" s="55"/>
      <c r="C1" s="55"/>
      <c r="D1" s="55"/>
      <c r="E1" s="55"/>
      <c r="F1" s="55"/>
      <c r="G1" s="55"/>
      <c r="H1" s="55"/>
      <c r="I1" s="55"/>
    </row>
    <row r="2" spans="1:9" s="54" customFormat="1" ht="18" customHeight="1" x14ac:dyDescent="0.55000000000000004">
      <c r="A2" s="55" t="s">
        <v>38</v>
      </c>
      <c r="B2" s="55"/>
      <c r="C2" s="55"/>
      <c r="D2" s="55"/>
      <c r="E2" s="55"/>
      <c r="F2" s="55"/>
      <c r="G2" s="55"/>
      <c r="H2" s="55"/>
      <c r="I2" s="55"/>
    </row>
    <row r="3" spans="1:9" s="54" customFormat="1" ht="18" customHeight="1" x14ac:dyDescent="0.55000000000000004">
      <c r="A3" s="64" t="s">
        <v>37</v>
      </c>
      <c r="B3" s="64"/>
      <c r="C3" s="64"/>
      <c r="D3" s="64"/>
      <c r="E3" s="64"/>
      <c r="F3" s="64"/>
      <c r="G3" s="64"/>
      <c r="H3" s="64"/>
      <c r="I3" s="64"/>
    </row>
    <row r="4" spans="1:9" s="54" customFormat="1" ht="19.5" customHeight="1" x14ac:dyDescent="0.55000000000000004">
      <c r="A4" s="65" t="s">
        <v>36</v>
      </c>
      <c r="B4" s="65"/>
      <c r="C4" s="65"/>
      <c r="D4" s="65"/>
      <c r="E4" s="65"/>
      <c r="F4" s="65"/>
      <c r="G4" s="65"/>
      <c r="H4" s="65"/>
      <c r="I4" s="65"/>
    </row>
    <row r="5" spans="1:9" s="34" customFormat="1" ht="15" customHeight="1" x14ac:dyDescent="0.25">
      <c r="A5" s="66" t="s">
        <v>35</v>
      </c>
      <c r="B5" s="67"/>
      <c r="C5" s="67"/>
      <c r="D5" s="72" t="s">
        <v>31</v>
      </c>
      <c r="E5" s="73"/>
      <c r="F5" s="73"/>
      <c r="G5" s="73"/>
      <c r="H5" s="74"/>
      <c r="I5" s="75" t="s">
        <v>34</v>
      </c>
    </row>
    <row r="6" spans="1:9" s="34" customFormat="1" ht="25.5" customHeight="1" x14ac:dyDescent="0.25">
      <c r="A6" s="68"/>
      <c r="B6" s="69"/>
      <c r="C6" s="69"/>
      <c r="D6" s="53" t="s">
        <v>29</v>
      </c>
      <c r="E6" s="36" t="s">
        <v>33</v>
      </c>
      <c r="F6" s="53" t="s">
        <v>27</v>
      </c>
      <c r="G6" s="53" t="s">
        <v>26</v>
      </c>
      <c r="H6" s="53" t="s">
        <v>25</v>
      </c>
      <c r="I6" s="75"/>
    </row>
    <row r="7" spans="1:9" s="34" customFormat="1" ht="15" customHeight="1" x14ac:dyDescent="0.25">
      <c r="A7" s="70"/>
      <c r="B7" s="71"/>
      <c r="C7" s="71"/>
      <c r="D7" s="53" t="s">
        <v>24</v>
      </c>
      <c r="E7" s="53" t="s">
        <v>23</v>
      </c>
      <c r="F7" s="53" t="s">
        <v>22</v>
      </c>
      <c r="G7" s="53" t="s">
        <v>21</v>
      </c>
      <c r="H7" s="53" t="s">
        <v>20</v>
      </c>
      <c r="I7" s="53" t="s">
        <v>19</v>
      </c>
    </row>
    <row r="8" spans="1:9" s="3" customFormat="1" ht="4.5" customHeight="1" x14ac:dyDescent="0.25">
      <c r="A8" s="52"/>
      <c r="B8" s="51"/>
      <c r="C8" s="50"/>
      <c r="D8" s="49"/>
      <c r="E8" s="48"/>
      <c r="F8" s="48"/>
      <c r="G8" s="48"/>
      <c r="H8" s="48"/>
      <c r="I8" s="48"/>
    </row>
    <row r="9" spans="1:9" s="13" customFormat="1" ht="15" customHeight="1" x14ac:dyDescent="0.2">
      <c r="A9" s="56" t="s">
        <v>17</v>
      </c>
      <c r="B9" s="57"/>
      <c r="C9" s="58"/>
      <c r="D9" s="47">
        <v>5302541167</v>
      </c>
      <c r="E9" s="45">
        <v>986133799</v>
      </c>
      <c r="F9" s="45">
        <f t="shared" ref="F9:F20" si="0">D9+E9</f>
        <v>6288674966</v>
      </c>
      <c r="G9" s="46">
        <v>6288674966</v>
      </c>
      <c r="H9" s="46">
        <v>6288674966</v>
      </c>
      <c r="I9" s="45">
        <f t="shared" ref="I9:I20" si="1">H9-D9</f>
        <v>986133799</v>
      </c>
    </row>
    <row r="10" spans="1:9" s="13" customFormat="1" ht="15" customHeight="1" x14ac:dyDescent="0.2">
      <c r="A10" s="56" t="s">
        <v>10</v>
      </c>
      <c r="B10" s="57"/>
      <c r="C10" s="58"/>
      <c r="D10" s="46">
        <v>0</v>
      </c>
      <c r="E10" s="46">
        <v>0</v>
      </c>
      <c r="F10" s="45">
        <f t="shared" si="0"/>
        <v>0</v>
      </c>
      <c r="G10" s="46">
        <v>0</v>
      </c>
      <c r="H10" s="46">
        <v>0</v>
      </c>
      <c r="I10" s="45">
        <f t="shared" si="1"/>
        <v>0</v>
      </c>
    </row>
    <row r="11" spans="1:9" s="13" customFormat="1" ht="15" customHeight="1" x14ac:dyDescent="0.2">
      <c r="A11" s="56" t="s">
        <v>16</v>
      </c>
      <c r="B11" s="57"/>
      <c r="C11" s="58"/>
      <c r="D11" s="46">
        <v>0</v>
      </c>
      <c r="E11" s="46">
        <v>0</v>
      </c>
      <c r="F11" s="45">
        <f t="shared" si="0"/>
        <v>0</v>
      </c>
      <c r="G11" s="46">
        <v>0</v>
      </c>
      <c r="H11" s="46">
        <v>0</v>
      </c>
      <c r="I11" s="45">
        <f t="shared" si="1"/>
        <v>0</v>
      </c>
    </row>
    <row r="12" spans="1:9" s="13" customFormat="1" ht="15" customHeight="1" x14ac:dyDescent="0.2">
      <c r="A12" s="56" t="s">
        <v>15</v>
      </c>
      <c r="B12" s="57"/>
      <c r="C12" s="58"/>
      <c r="D12" s="47">
        <v>2425596504</v>
      </c>
      <c r="E12" s="46">
        <v>652641252</v>
      </c>
      <c r="F12" s="45">
        <f t="shared" si="0"/>
        <v>3078237756</v>
      </c>
      <c r="G12" s="46">
        <v>3078237756</v>
      </c>
      <c r="H12" s="46">
        <v>3078237756</v>
      </c>
      <c r="I12" s="45">
        <f t="shared" si="1"/>
        <v>652641252</v>
      </c>
    </row>
    <row r="13" spans="1:9" s="13" customFormat="1" ht="15" customHeight="1" x14ac:dyDescent="0.2">
      <c r="A13" s="56" t="s">
        <v>9</v>
      </c>
      <c r="B13" s="57"/>
      <c r="C13" s="58"/>
      <c r="D13" s="45">
        <v>141063240</v>
      </c>
      <c r="E13" s="45">
        <v>545357290</v>
      </c>
      <c r="F13" s="45">
        <f t="shared" si="0"/>
        <v>686420530</v>
      </c>
      <c r="G13" s="45">
        <v>686420530</v>
      </c>
      <c r="H13" s="45">
        <v>686420530</v>
      </c>
      <c r="I13" s="45">
        <f t="shared" si="1"/>
        <v>545357290</v>
      </c>
    </row>
    <row r="14" spans="1:9" s="13" customFormat="1" ht="15" customHeight="1" x14ac:dyDescent="0.2">
      <c r="A14" s="56" t="s">
        <v>14</v>
      </c>
      <c r="B14" s="57"/>
      <c r="C14" s="58"/>
      <c r="D14" s="45">
        <v>529077008</v>
      </c>
      <c r="E14" s="45">
        <v>217817381</v>
      </c>
      <c r="F14" s="45">
        <f t="shared" si="0"/>
        <v>746894389</v>
      </c>
      <c r="G14" s="45">
        <v>746894389</v>
      </c>
      <c r="H14" s="45">
        <v>746894389</v>
      </c>
      <c r="I14" s="45">
        <f t="shared" si="1"/>
        <v>217817381</v>
      </c>
    </row>
    <row r="15" spans="1:9" s="13" customFormat="1" ht="15" customHeight="1" x14ac:dyDescent="0.2">
      <c r="A15" s="56" t="s">
        <v>8</v>
      </c>
      <c r="B15" s="57"/>
      <c r="C15" s="58"/>
      <c r="D15" s="46">
        <v>0</v>
      </c>
      <c r="E15" s="46">
        <v>0</v>
      </c>
      <c r="F15" s="45">
        <f t="shared" si="0"/>
        <v>0</v>
      </c>
      <c r="G15" s="46">
        <v>0</v>
      </c>
      <c r="H15" s="46">
        <v>0</v>
      </c>
      <c r="I15" s="45">
        <f t="shared" si="1"/>
        <v>0</v>
      </c>
    </row>
    <row r="16" spans="1:9" s="15" customFormat="1" ht="24" customHeight="1" x14ac:dyDescent="0.25">
      <c r="A16" s="56" t="s">
        <v>13</v>
      </c>
      <c r="B16" s="57"/>
      <c r="C16" s="58"/>
      <c r="D16" s="44">
        <v>63274911234</v>
      </c>
      <c r="E16" s="43">
        <v>4511750621</v>
      </c>
      <c r="F16" s="42">
        <f t="shared" si="0"/>
        <v>67786661855</v>
      </c>
      <c r="G16" s="43">
        <v>67786661855</v>
      </c>
      <c r="H16" s="43">
        <v>67786661855</v>
      </c>
      <c r="I16" s="42">
        <f t="shared" si="1"/>
        <v>4511750621</v>
      </c>
    </row>
    <row r="17" spans="1:9" s="15" customFormat="1" ht="15" customHeight="1" x14ac:dyDescent="0.25">
      <c r="A17" s="56" t="s">
        <v>7</v>
      </c>
      <c r="B17" s="57"/>
      <c r="C17" s="58"/>
      <c r="D17" s="43">
        <v>0</v>
      </c>
      <c r="E17" s="43">
        <v>0</v>
      </c>
      <c r="F17" s="42">
        <f t="shared" si="0"/>
        <v>0</v>
      </c>
      <c r="G17" s="43">
        <v>0</v>
      </c>
      <c r="H17" s="43">
        <v>0</v>
      </c>
      <c r="I17" s="42">
        <f t="shared" si="1"/>
        <v>0</v>
      </c>
    </row>
    <row r="18" spans="1:9" s="15" customFormat="1" ht="15" customHeight="1" x14ac:dyDescent="0.25">
      <c r="A18" s="56" t="s">
        <v>5</v>
      </c>
      <c r="B18" s="57"/>
      <c r="C18" s="58"/>
      <c r="D18" s="44">
        <f>D19+D20</f>
        <v>0</v>
      </c>
      <c r="E18" s="43">
        <f>E19+E20</f>
        <v>1300000000</v>
      </c>
      <c r="F18" s="42">
        <f t="shared" si="0"/>
        <v>1300000000</v>
      </c>
      <c r="G18" s="43">
        <f>G19+G20</f>
        <v>1300000000</v>
      </c>
      <c r="H18" s="43">
        <f>H19+H20</f>
        <v>1300000000</v>
      </c>
      <c r="I18" s="42">
        <f t="shared" si="1"/>
        <v>1300000000</v>
      </c>
    </row>
    <row r="19" spans="1:9" s="13" customFormat="1" ht="15" customHeight="1" x14ac:dyDescent="0.2">
      <c r="A19" s="56" t="s">
        <v>4</v>
      </c>
      <c r="B19" s="57"/>
      <c r="C19" s="58"/>
      <c r="D19" s="47">
        <v>0</v>
      </c>
      <c r="E19" s="46">
        <v>1300000000</v>
      </c>
      <c r="F19" s="45">
        <f t="shared" si="0"/>
        <v>1300000000</v>
      </c>
      <c r="G19" s="46">
        <v>1300000000</v>
      </c>
      <c r="H19" s="46">
        <v>1300000000</v>
      </c>
      <c r="I19" s="45">
        <f t="shared" si="1"/>
        <v>1300000000</v>
      </c>
    </row>
    <row r="20" spans="1:9" s="41" customFormat="1" ht="15" customHeight="1" x14ac:dyDescent="0.25">
      <c r="A20" s="56" t="s">
        <v>3</v>
      </c>
      <c r="B20" s="57"/>
      <c r="C20" s="58"/>
      <c r="D20" s="44">
        <v>0</v>
      </c>
      <c r="E20" s="43">
        <v>0</v>
      </c>
      <c r="F20" s="42">
        <f t="shared" si="0"/>
        <v>0</v>
      </c>
      <c r="G20" s="42">
        <v>0</v>
      </c>
      <c r="H20" s="42">
        <v>0</v>
      </c>
      <c r="I20" s="42">
        <f t="shared" si="1"/>
        <v>0</v>
      </c>
    </row>
    <row r="21" spans="1:9" s="3" customFormat="1" x14ac:dyDescent="0.25">
      <c r="A21" s="40"/>
      <c r="B21" s="39"/>
      <c r="C21" s="8" t="s">
        <v>2</v>
      </c>
      <c r="D21" s="38">
        <f t="shared" ref="D21:I21" si="2">D9+D10+D11+D12+D13+D14+D15+D16+D17+D18</f>
        <v>71673189153</v>
      </c>
      <c r="E21" s="38">
        <f t="shared" si="2"/>
        <v>8213700343</v>
      </c>
      <c r="F21" s="38">
        <f t="shared" si="2"/>
        <v>79886889496</v>
      </c>
      <c r="G21" s="38">
        <f t="shared" si="2"/>
        <v>79886889496</v>
      </c>
      <c r="H21" s="38">
        <f t="shared" si="2"/>
        <v>79886889496</v>
      </c>
      <c r="I21" s="76">
        <f t="shared" si="2"/>
        <v>8213700343</v>
      </c>
    </row>
    <row r="22" spans="1:9" s="3" customFormat="1" x14ac:dyDescent="0.25">
      <c r="D22" s="37"/>
      <c r="E22" s="37"/>
      <c r="F22" s="37"/>
      <c r="G22" s="78" t="s">
        <v>0</v>
      </c>
      <c r="H22" s="79"/>
      <c r="I22" s="77"/>
    </row>
    <row r="23" spans="1:9" s="3" customFormat="1" ht="8.1" customHeight="1" x14ac:dyDescent="0.25"/>
    <row r="24" spans="1:9" s="34" customFormat="1" ht="15" customHeight="1" x14ac:dyDescent="0.25">
      <c r="A24" s="66" t="s">
        <v>32</v>
      </c>
      <c r="B24" s="67"/>
      <c r="C24" s="67"/>
      <c r="D24" s="72" t="s">
        <v>31</v>
      </c>
      <c r="E24" s="73"/>
      <c r="F24" s="73"/>
      <c r="G24" s="73"/>
      <c r="H24" s="74"/>
      <c r="I24" s="75" t="s">
        <v>30</v>
      </c>
    </row>
    <row r="25" spans="1:9" s="34" customFormat="1" ht="23.25" customHeight="1" x14ac:dyDescent="0.25">
      <c r="A25" s="68"/>
      <c r="B25" s="69"/>
      <c r="C25" s="69"/>
      <c r="D25" s="36" t="s">
        <v>29</v>
      </c>
      <c r="E25" s="36" t="s">
        <v>28</v>
      </c>
      <c r="F25" s="36" t="s">
        <v>27</v>
      </c>
      <c r="G25" s="36" t="s">
        <v>26</v>
      </c>
      <c r="H25" s="36" t="s">
        <v>25</v>
      </c>
      <c r="I25" s="75"/>
    </row>
    <row r="26" spans="1:9" s="34" customFormat="1" x14ac:dyDescent="0.25">
      <c r="A26" s="70"/>
      <c r="B26" s="71"/>
      <c r="C26" s="71"/>
      <c r="D26" s="35" t="s">
        <v>24</v>
      </c>
      <c r="E26" s="35" t="s">
        <v>23</v>
      </c>
      <c r="F26" s="35" t="s">
        <v>22</v>
      </c>
      <c r="G26" s="35" t="s">
        <v>21</v>
      </c>
      <c r="H26" s="35" t="s">
        <v>20</v>
      </c>
      <c r="I26" s="35" t="s">
        <v>19</v>
      </c>
    </row>
    <row r="27" spans="1:9" s="3" customFormat="1" ht="8.1" customHeight="1" x14ac:dyDescent="0.25">
      <c r="A27" s="33"/>
      <c r="B27" s="32"/>
      <c r="C27" s="31"/>
      <c r="D27" s="30"/>
      <c r="E27" s="30"/>
      <c r="F27" s="30"/>
      <c r="G27" s="30"/>
      <c r="H27" s="30"/>
      <c r="I27" s="30"/>
    </row>
    <row r="28" spans="1:9" s="13" customFormat="1" ht="11.25" x14ac:dyDescent="0.2">
      <c r="A28" s="82" t="s">
        <v>18</v>
      </c>
      <c r="B28" s="83"/>
      <c r="C28" s="84"/>
      <c r="D28" s="29">
        <f t="shared" ref="D28:I28" si="3">D29+D31+D32+D33+D34+D35+D36</f>
        <v>71673189153</v>
      </c>
      <c r="E28" s="29">
        <f t="shared" si="3"/>
        <v>6913700343</v>
      </c>
      <c r="F28" s="29">
        <f t="shared" si="3"/>
        <v>78586889496</v>
      </c>
      <c r="G28" s="29">
        <f t="shared" si="3"/>
        <v>78586889496</v>
      </c>
      <c r="H28" s="29">
        <f t="shared" si="3"/>
        <v>78586889496</v>
      </c>
      <c r="I28" s="29">
        <f t="shared" si="3"/>
        <v>6913700343</v>
      </c>
    </row>
    <row r="29" spans="1:9" s="13" customFormat="1" ht="15" customHeight="1" x14ac:dyDescent="0.2">
      <c r="A29" s="24"/>
      <c r="B29" s="59" t="s">
        <v>17</v>
      </c>
      <c r="C29" s="60"/>
      <c r="D29" s="11">
        <f>D9</f>
        <v>5302541167</v>
      </c>
      <c r="E29" s="11">
        <f>E9</f>
        <v>986133799</v>
      </c>
      <c r="F29" s="14">
        <f>D29+E29</f>
        <v>6288674966</v>
      </c>
      <c r="G29" s="11">
        <f>G9</f>
        <v>6288674966</v>
      </c>
      <c r="H29" s="11">
        <f>H9</f>
        <v>6288674966</v>
      </c>
      <c r="I29" s="14">
        <f>H29-D29</f>
        <v>986133799</v>
      </c>
    </row>
    <row r="30" spans="1:9" s="13" customFormat="1" ht="15" customHeight="1" x14ac:dyDescent="0.2">
      <c r="A30" s="24"/>
      <c r="B30" s="59" t="s">
        <v>10</v>
      </c>
      <c r="C30" s="60"/>
      <c r="D30" s="11">
        <v>0</v>
      </c>
      <c r="E30" s="11">
        <v>0</v>
      </c>
      <c r="F30" s="14">
        <v>0</v>
      </c>
      <c r="G30" s="11">
        <v>0</v>
      </c>
      <c r="H30" s="11">
        <v>0</v>
      </c>
      <c r="I30" s="14">
        <v>0</v>
      </c>
    </row>
    <row r="31" spans="1:9" s="13" customFormat="1" ht="15" customHeight="1" x14ac:dyDescent="0.2">
      <c r="A31" s="24"/>
      <c r="B31" s="59" t="s">
        <v>16</v>
      </c>
      <c r="C31" s="60"/>
      <c r="D31" s="11">
        <v>0</v>
      </c>
      <c r="E31" s="11">
        <v>0</v>
      </c>
      <c r="F31" s="14">
        <v>0</v>
      </c>
      <c r="G31" s="11">
        <v>0</v>
      </c>
      <c r="H31" s="11">
        <v>0</v>
      </c>
      <c r="I31" s="14">
        <f t="shared" ref="I31:I36" si="4">H31-D31</f>
        <v>0</v>
      </c>
    </row>
    <row r="32" spans="1:9" s="13" customFormat="1" ht="15" customHeight="1" x14ac:dyDescent="0.2">
      <c r="A32" s="24"/>
      <c r="B32" s="59" t="s">
        <v>15</v>
      </c>
      <c r="C32" s="60"/>
      <c r="D32" s="11">
        <f t="shared" ref="D32:E34" si="5">D12</f>
        <v>2425596504</v>
      </c>
      <c r="E32" s="11">
        <f t="shared" si="5"/>
        <v>652641252</v>
      </c>
      <c r="F32" s="14">
        <f>D32+E32</f>
        <v>3078237756</v>
      </c>
      <c r="G32" s="11">
        <f t="shared" ref="G32:H34" si="6">G12</f>
        <v>3078237756</v>
      </c>
      <c r="H32" s="11">
        <f t="shared" si="6"/>
        <v>3078237756</v>
      </c>
      <c r="I32" s="14">
        <f t="shared" si="4"/>
        <v>652641252</v>
      </c>
    </row>
    <row r="33" spans="1:9" s="13" customFormat="1" ht="15" customHeight="1" x14ac:dyDescent="0.2">
      <c r="A33" s="24"/>
      <c r="B33" s="59" t="s">
        <v>9</v>
      </c>
      <c r="C33" s="60"/>
      <c r="D33" s="14">
        <f t="shared" si="5"/>
        <v>141063240</v>
      </c>
      <c r="E33" s="14">
        <f t="shared" si="5"/>
        <v>545357290</v>
      </c>
      <c r="F33" s="14">
        <f>D33+E33</f>
        <v>686420530</v>
      </c>
      <c r="G33" s="14">
        <f t="shared" si="6"/>
        <v>686420530</v>
      </c>
      <c r="H33" s="14">
        <f t="shared" si="6"/>
        <v>686420530</v>
      </c>
      <c r="I33" s="14">
        <f t="shared" si="4"/>
        <v>545357290</v>
      </c>
    </row>
    <row r="34" spans="1:9" s="13" customFormat="1" ht="15" customHeight="1" x14ac:dyDescent="0.2">
      <c r="A34" s="24"/>
      <c r="B34" s="59" t="s">
        <v>14</v>
      </c>
      <c r="C34" s="60"/>
      <c r="D34" s="14">
        <f t="shared" si="5"/>
        <v>529077008</v>
      </c>
      <c r="E34" s="14">
        <f t="shared" si="5"/>
        <v>217817381</v>
      </c>
      <c r="F34" s="14">
        <f>D34+E34</f>
        <v>746894389</v>
      </c>
      <c r="G34" s="14">
        <f t="shared" si="6"/>
        <v>746894389</v>
      </c>
      <c r="H34" s="14">
        <f t="shared" si="6"/>
        <v>746894389</v>
      </c>
      <c r="I34" s="14">
        <f t="shared" si="4"/>
        <v>217817381</v>
      </c>
    </row>
    <row r="35" spans="1:9" s="13" customFormat="1" ht="25.5" customHeight="1" x14ac:dyDescent="0.2">
      <c r="A35" s="24"/>
      <c r="B35" s="59" t="s">
        <v>13</v>
      </c>
      <c r="C35" s="60"/>
      <c r="D35" s="11">
        <f>D16</f>
        <v>63274911234</v>
      </c>
      <c r="E35" s="11">
        <f>E16</f>
        <v>4511750621</v>
      </c>
      <c r="F35" s="14">
        <f>D35+E35</f>
        <v>67786661855</v>
      </c>
      <c r="G35" s="11">
        <f>G16</f>
        <v>67786661855</v>
      </c>
      <c r="H35" s="11">
        <f>H16</f>
        <v>67786661855</v>
      </c>
      <c r="I35" s="14">
        <f t="shared" si="4"/>
        <v>4511750621</v>
      </c>
    </row>
    <row r="36" spans="1:9" s="13" customFormat="1" ht="15.75" customHeight="1" x14ac:dyDescent="0.2">
      <c r="A36" s="24"/>
      <c r="B36" s="59" t="s">
        <v>12</v>
      </c>
      <c r="C36" s="60"/>
      <c r="D36" s="11">
        <v>0</v>
      </c>
      <c r="E36" s="11">
        <v>0</v>
      </c>
      <c r="F36" s="14">
        <f>D36+E36</f>
        <v>0</v>
      </c>
      <c r="G36" s="11">
        <v>0</v>
      </c>
      <c r="H36" s="11">
        <v>0</v>
      </c>
      <c r="I36" s="14">
        <f t="shared" si="4"/>
        <v>0</v>
      </c>
    </row>
    <row r="37" spans="1:9" s="15" customFormat="1" ht="26.25" customHeight="1" x14ac:dyDescent="0.25">
      <c r="A37" s="61" t="s">
        <v>11</v>
      </c>
      <c r="B37" s="62"/>
      <c r="C37" s="63"/>
      <c r="D37" s="28">
        <f t="shared" ref="D37:I37" si="7">D38+D40+D41</f>
        <v>0</v>
      </c>
      <c r="E37" s="28">
        <f t="shared" si="7"/>
        <v>0</v>
      </c>
      <c r="F37" s="28">
        <f t="shared" si="7"/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</row>
    <row r="38" spans="1:9" s="13" customFormat="1" ht="15" customHeight="1" x14ac:dyDescent="0.2">
      <c r="A38" s="27"/>
      <c r="B38" s="59" t="s">
        <v>10</v>
      </c>
      <c r="C38" s="60"/>
      <c r="D38" s="11">
        <v>0</v>
      </c>
      <c r="E38" s="11">
        <v>0</v>
      </c>
      <c r="F38" s="14">
        <v>0</v>
      </c>
      <c r="G38" s="11">
        <v>0</v>
      </c>
      <c r="H38" s="11">
        <v>0</v>
      </c>
      <c r="I38" s="14">
        <f>H38-D38</f>
        <v>0</v>
      </c>
    </row>
    <row r="39" spans="1:9" s="13" customFormat="1" ht="15" customHeight="1" x14ac:dyDescent="0.2">
      <c r="A39" s="27"/>
      <c r="B39" s="26" t="s">
        <v>9</v>
      </c>
      <c r="C39" s="25"/>
      <c r="D39" s="11">
        <v>0</v>
      </c>
      <c r="E39" s="11">
        <v>0</v>
      </c>
      <c r="F39" s="14">
        <v>0</v>
      </c>
      <c r="G39" s="11">
        <v>0</v>
      </c>
      <c r="H39" s="11">
        <v>0</v>
      </c>
      <c r="I39" s="14">
        <v>0</v>
      </c>
    </row>
    <row r="40" spans="1:9" s="13" customFormat="1" ht="15" customHeight="1" x14ac:dyDescent="0.2">
      <c r="A40" s="24"/>
      <c r="B40" s="59" t="s">
        <v>8</v>
      </c>
      <c r="C40" s="60"/>
      <c r="D40" s="11">
        <v>0</v>
      </c>
      <c r="E40" s="11">
        <v>0</v>
      </c>
      <c r="F40" s="14">
        <v>0</v>
      </c>
      <c r="G40" s="11">
        <v>0</v>
      </c>
      <c r="H40" s="11">
        <v>0</v>
      </c>
      <c r="I40" s="14">
        <f>H40-D40</f>
        <v>0</v>
      </c>
    </row>
    <row r="41" spans="1:9" s="13" customFormat="1" ht="15" customHeight="1" x14ac:dyDescent="0.2">
      <c r="A41" s="24"/>
      <c r="B41" s="59" t="s">
        <v>7</v>
      </c>
      <c r="C41" s="60"/>
      <c r="D41" s="11">
        <v>0</v>
      </c>
      <c r="E41" s="11">
        <v>0</v>
      </c>
      <c r="F41" s="14">
        <v>0</v>
      </c>
      <c r="G41" s="11">
        <v>0</v>
      </c>
      <c r="H41" s="11">
        <v>0</v>
      </c>
      <c r="I41" s="14">
        <f>H41-D41</f>
        <v>0</v>
      </c>
    </row>
    <row r="42" spans="1:9" s="13" customFormat="1" ht="4.5" customHeight="1" x14ac:dyDescent="0.2">
      <c r="A42" s="23"/>
      <c r="B42" s="22"/>
      <c r="C42" s="21"/>
      <c r="D42" s="20"/>
      <c r="E42" s="20"/>
      <c r="F42" s="20"/>
      <c r="G42" s="20"/>
      <c r="H42" s="20"/>
      <c r="I42" s="20"/>
    </row>
    <row r="43" spans="1:9" s="15" customFormat="1" ht="19.5" customHeight="1" x14ac:dyDescent="0.25">
      <c r="A43" s="19" t="s">
        <v>6</v>
      </c>
      <c r="B43" s="18"/>
      <c r="C43" s="17"/>
      <c r="D43" s="16">
        <f>D44</f>
        <v>0</v>
      </c>
      <c r="E43" s="16">
        <f>E44</f>
        <v>1300000000</v>
      </c>
      <c r="F43" s="16">
        <f>F44</f>
        <v>1300000000</v>
      </c>
      <c r="G43" s="16">
        <f>G44</f>
        <v>1300000000</v>
      </c>
      <c r="H43" s="16">
        <f>H44</f>
        <v>1300000000</v>
      </c>
      <c r="I43" s="16">
        <f>H43-D43</f>
        <v>1300000000</v>
      </c>
    </row>
    <row r="44" spans="1:9" s="13" customFormat="1" ht="17.25" customHeight="1" x14ac:dyDescent="0.2">
      <c r="A44" s="56" t="s">
        <v>5</v>
      </c>
      <c r="B44" s="57" t="s">
        <v>5</v>
      </c>
      <c r="C44" s="58"/>
      <c r="D44" s="11">
        <f>D18</f>
        <v>0</v>
      </c>
      <c r="E44" s="11">
        <f>E18</f>
        <v>1300000000</v>
      </c>
      <c r="F44" s="14">
        <f>D44+E44</f>
        <v>1300000000</v>
      </c>
      <c r="G44" s="11">
        <f>G45+G46</f>
        <v>1300000000</v>
      </c>
      <c r="H44" s="11">
        <f>H45+H46</f>
        <v>1300000000</v>
      </c>
      <c r="I44" s="14">
        <f>H44-D44</f>
        <v>1300000000</v>
      </c>
    </row>
    <row r="45" spans="1:9" s="13" customFormat="1" ht="15.6" customHeight="1" x14ac:dyDescent="0.2">
      <c r="A45" s="56" t="s">
        <v>4</v>
      </c>
      <c r="B45" s="57"/>
      <c r="C45" s="58"/>
      <c r="D45" s="11">
        <f>D19</f>
        <v>0</v>
      </c>
      <c r="E45" s="11">
        <f>E19</f>
        <v>1300000000</v>
      </c>
      <c r="F45" s="14">
        <f>D45+E45</f>
        <v>1300000000</v>
      </c>
      <c r="G45" s="11">
        <f>G19</f>
        <v>1300000000</v>
      </c>
      <c r="H45" s="11">
        <f>H19</f>
        <v>1300000000</v>
      </c>
      <c r="I45" s="14">
        <f>H45-D45</f>
        <v>1300000000</v>
      </c>
    </row>
    <row r="46" spans="1:9" s="3" customFormat="1" ht="17.25" customHeight="1" x14ac:dyDescent="0.25">
      <c r="A46" s="56" t="s">
        <v>3</v>
      </c>
      <c r="B46" s="57"/>
      <c r="C46" s="58"/>
      <c r="D46" s="12"/>
      <c r="E46" s="11">
        <f>E20</f>
        <v>0</v>
      </c>
      <c r="F46" s="11">
        <f>D46+E46</f>
        <v>0</v>
      </c>
      <c r="G46" s="11">
        <f>G20</f>
        <v>0</v>
      </c>
      <c r="H46" s="11">
        <f>H20</f>
        <v>0</v>
      </c>
      <c r="I46" s="11">
        <f>H46-D46</f>
        <v>0</v>
      </c>
    </row>
    <row r="47" spans="1:9" s="3" customFormat="1" x14ac:dyDescent="0.25">
      <c r="A47" s="10"/>
      <c r="B47" s="9"/>
      <c r="C47" s="8" t="s">
        <v>2</v>
      </c>
      <c r="D47" s="7">
        <f t="shared" ref="D47:I47" si="8">D28+D37+D43</f>
        <v>71673189153</v>
      </c>
      <c r="E47" s="7">
        <f t="shared" si="8"/>
        <v>8213700343</v>
      </c>
      <c r="F47" s="7">
        <f t="shared" si="8"/>
        <v>79886889496</v>
      </c>
      <c r="G47" s="7">
        <f t="shared" si="8"/>
        <v>79886889496</v>
      </c>
      <c r="H47" s="7">
        <f t="shared" si="8"/>
        <v>79886889496</v>
      </c>
      <c r="I47" s="80">
        <f t="shared" si="8"/>
        <v>8213700343</v>
      </c>
    </row>
    <row r="48" spans="1:9" s="3" customFormat="1" x14ac:dyDescent="0.25">
      <c r="A48" s="6" t="s">
        <v>1</v>
      </c>
      <c r="B48" s="5"/>
      <c r="C48" s="5"/>
      <c r="D48" s="4"/>
      <c r="E48" s="4"/>
      <c r="F48" s="4"/>
      <c r="G48" s="78" t="s">
        <v>0</v>
      </c>
      <c r="H48" s="79"/>
      <c r="I48" s="81"/>
    </row>
    <row r="49" spans="1:9" ht="33.75" customHeight="1" x14ac:dyDescent="0.25">
      <c r="A49" s="2"/>
      <c r="B49" s="2"/>
      <c r="C49" s="1"/>
      <c r="D49" s="1"/>
      <c r="E49" s="1"/>
      <c r="F49" s="1"/>
      <c r="G49" s="1"/>
      <c r="H49" s="1"/>
      <c r="I49" s="1"/>
    </row>
  </sheetData>
  <mergeCells count="42">
    <mergeCell ref="B41:C41"/>
    <mergeCell ref="B33:C33"/>
    <mergeCell ref="B34:C34"/>
    <mergeCell ref="B35:C35"/>
    <mergeCell ref="A44:C44"/>
    <mergeCell ref="A45:C45"/>
    <mergeCell ref="A46:C46"/>
    <mergeCell ref="I47:I48"/>
    <mergeCell ref="G48:H48"/>
    <mergeCell ref="B40:C40"/>
    <mergeCell ref="B29:C29"/>
    <mergeCell ref="B30:C30"/>
    <mergeCell ref="B31:C31"/>
    <mergeCell ref="B32:C32"/>
    <mergeCell ref="I21:I22"/>
    <mergeCell ref="G22:H22"/>
    <mergeCell ref="A24:C26"/>
    <mergeCell ref="D24:H24"/>
    <mergeCell ref="I24:I25"/>
    <mergeCell ref="A1:I1"/>
    <mergeCell ref="A3:I3"/>
    <mergeCell ref="A4:I4"/>
    <mergeCell ref="A5:C7"/>
    <mergeCell ref="D5:H5"/>
    <mergeCell ref="I5:I6"/>
    <mergeCell ref="A13:C13"/>
    <mergeCell ref="B36:C36"/>
    <mergeCell ref="A37:C37"/>
    <mergeCell ref="B38:C38"/>
    <mergeCell ref="A14:C14"/>
    <mergeCell ref="A15:C15"/>
    <mergeCell ref="A16:C16"/>
    <mergeCell ref="A17:C17"/>
    <mergeCell ref="A18:C18"/>
    <mergeCell ref="A19:C19"/>
    <mergeCell ref="A20:C20"/>
    <mergeCell ref="A28:C28"/>
    <mergeCell ref="A2:I2"/>
    <mergeCell ref="A9:C9"/>
    <mergeCell ref="A10:C10"/>
    <mergeCell ref="A11:C11"/>
    <mergeCell ref="A12:C12"/>
  </mergeCells>
  <printOptions horizontalCentered="1"/>
  <pageMargins left="0.31496062992125984" right="0.31496062992125984" top="0.70866141732283472" bottom="0.51181102362204722" header="0.27559055118110237" footer="0.19685039370078741"/>
  <pageSetup scale="63" firstPageNumber="52" orientation="landscape" useFirstPageNumber="1" horizontalDpi="300" verticalDpi="300" r:id="rId1"/>
  <headerFooter>
    <oddHeader>&amp;C&amp;"Encode Sans Medium,Negrita"&amp;10PODER EJECUTIVO
DEL ESTADO DE TAMAULIPAS&amp;"-,Normal"&amp;11
&amp;G</oddHeader>
    <oddFooter>&amp;C&amp;G
&amp;"Encode Sans Medium,Negrita"&amp;10Presupuestaria&amp;R&amp;P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 2023</vt:lpstr>
      <vt:lpstr>'EDO ANALITICO ING 2023'!Área_de_impresión</vt:lpstr>
      <vt:lpstr>'EDO ANALITICO ING 2023'!Títulos_a_imprimir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2024-04-16T23:51:51Z</dcterms:created>
  <dcterms:modified xsi:type="dcterms:W3CDTF">2024-04-18T14:57:50Z</dcterms:modified>
</cp:coreProperties>
</file>