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Endeudamiento Neto  2023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'Endeudamiento Neto  2023'!$A$1:$F$46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C23" i="1"/>
  <c r="D23" i="1"/>
  <c r="E23" i="1"/>
  <c r="E30" i="1" s="1"/>
  <c r="E36" i="1" s="1"/>
  <c r="E25" i="1"/>
  <c r="E29" i="1" s="1"/>
  <c r="E26" i="1"/>
  <c r="E27" i="1"/>
  <c r="E28" i="1"/>
  <c r="C29" i="1"/>
  <c r="D29" i="1"/>
  <c r="C30" i="1"/>
  <c r="C36" i="1" s="1"/>
  <c r="D30" i="1"/>
  <c r="D36" i="1"/>
</calcChain>
</file>

<file path=xl/sharedStrings.xml><?xml version="1.0" encoding="utf-8"?>
<sst xmlns="http://schemas.openxmlformats.org/spreadsheetml/2006/main" count="38" uniqueCount="38">
  <si>
    <t>"Bajo protesta de decir verdad declaramos que los Estados Financieros y sus Notas, son razonablemente correctos y son responsabilidad del emisor"</t>
  </si>
  <si>
    <t>TOTAL</t>
  </si>
  <si>
    <t>Total Otros Instrumentos de Deuda</t>
  </si>
  <si>
    <t>OTROS INSTRUMENTOS DE DEUDA</t>
  </si>
  <si>
    <t>Total Créditos Bancarios</t>
  </si>
  <si>
    <t>Total de Títulos y Valores a Corto Plazo</t>
  </si>
  <si>
    <t>Pagaré 500 MDP HSBC-2</t>
  </si>
  <si>
    <t>Pagaré 500 MDP HSBC-1</t>
  </si>
  <si>
    <t>Pagaré 3000 MDP Scotiabank</t>
  </si>
  <si>
    <t>Pagaré 1'000 MDP Santander</t>
  </si>
  <si>
    <t>Titulos y Valores a Corto Plazo</t>
  </si>
  <si>
    <t>Total de Créditos a Largo Plazo</t>
  </si>
  <si>
    <t>Crédito 1´200 MDP Banorte</t>
  </si>
  <si>
    <t>Crédito 1´500 MDP Banorte</t>
  </si>
  <si>
    <t>Crédito 968.34 MDP Bancomer</t>
  </si>
  <si>
    <t>Crédito 994.86 MDP Bancomer</t>
  </si>
  <si>
    <t>Crédito 500 MDP Bancomer</t>
  </si>
  <si>
    <t>Crédito 1'000 MDP Banamex</t>
  </si>
  <si>
    <t>Crédito 1'650 MDP Santander</t>
  </si>
  <si>
    <t>Crédito  5'461 MDP Banorte</t>
  </si>
  <si>
    <t xml:space="preserve"> Crédito 1'539 MDP Banorte</t>
  </si>
  <si>
    <t>Crédito 1´500 MDP Banamex</t>
  </si>
  <si>
    <t>Crédito 113.99 MDP Banobras</t>
  </si>
  <si>
    <t>Crédito 250.8 MDP Banobras</t>
  </si>
  <si>
    <t xml:space="preserve">Crédito de 1'000 MDP Bancomer </t>
  </si>
  <si>
    <t>Créditos a  Largo Plazo</t>
  </si>
  <si>
    <t>CREDITOS BANCARIOS</t>
  </si>
  <si>
    <t>C = A - B</t>
  </si>
  <si>
    <t>B</t>
  </si>
  <si>
    <t>A</t>
  </si>
  <si>
    <t xml:space="preserve">Endeudamiento Neto </t>
  </si>
  <si>
    <t>Amortización</t>
  </si>
  <si>
    <t>Contratación/Colocación</t>
  </si>
  <si>
    <t>Identificación de Crédito o Instrumento</t>
  </si>
  <si>
    <t>(Cifras en Pesos)</t>
  </si>
  <si>
    <t>Del 1 de Enero al 31 de Diciembre de 2023</t>
  </si>
  <si>
    <t>Endeudamiento Neto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</si>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</sst>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sz val="11"/>
      <color theme="1"/>
      <name val="DINPro-Regular"/>
      <family val="3"/>
    </font>
    <font>
      <sz val="8"/>
      <color theme="1"/>
      <name val="DINPro-Regular"/>
      <family val="3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DINPro-Regular"/>
      <family val="3"/>
    </font>
    <font>
      <sz val="11"/>
      <color theme="1"/>
      <name val="DIN Pro Bold"/>
      <family val="2"/>
    </font>
    <font>
      <sz val="11"/>
      <color theme="1"/>
      <name val="Encode Sans Expanded SemiBold"/>
    </font>
    <font>
      <sz val="10"/>
      <name val="DIN Pro Bold"/>
      <family val="2"/>
    </font>
    <font>
      <b/>
      <sz val="7"/>
      <name val="Encode Sans Expanded SemiBold"/>
    </font>
    <font>
      <b/>
      <sz val="10"/>
      <name val="Encode Sans Expanded Semi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vertical="top"/>
    </xf>
    <xf numFmtId="0" fontId="1" fillId="0" borderId="0" xfId="0" applyFont="1"/>
    <xf numFmtId="0" fontId="9" fillId="0" borderId="0" xfId="0" applyFont="1"/>
    <xf numFmtId="3" fontId="10" fillId="3" borderId="1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 applyProtection="1">
      <alignment horizontal="righ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0" fontId="11" fillId="0" borderId="3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4" fillId="0" borderId="1" xfId="0" applyNumberFormat="1" applyFont="1" applyBorder="1" applyAlignment="1" applyProtection="1">
      <protection locked="0"/>
    </xf>
    <xf numFmtId="3" fontId="14" fillId="0" borderId="2" xfId="0" applyNumberFormat="1" applyFont="1" applyBorder="1" applyAlignment="1" applyProtection="1">
      <protection locked="0"/>
    </xf>
    <xf numFmtId="0" fontId="14" fillId="0" borderId="0" xfId="0" applyFont="1"/>
    <xf numFmtId="4" fontId="14" fillId="0" borderId="0" xfId="0" applyNumberFormat="1" applyFont="1"/>
    <xf numFmtId="3" fontId="14" fillId="0" borderId="0" xfId="0" applyNumberFormat="1" applyFont="1"/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/>
    <xf numFmtId="0" fontId="11" fillId="0" borderId="4" xfId="0" applyFont="1" applyBorder="1" applyAlignment="1" applyProtection="1">
      <protection locked="0"/>
    </xf>
    <xf numFmtId="0" fontId="11" fillId="0" borderId="2" xfId="0" applyFont="1" applyBorder="1" applyAlignment="1" applyProtection="1">
      <alignment horizontal="left" indent="2"/>
      <protection locked="0"/>
    </xf>
    <xf numFmtId="0" fontId="2" fillId="2" borderId="0" xfId="0" applyFont="1" applyFill="1"/>
    <xf numFmtId="4" fontId="2" fillId="2" borderId="0" xfId="0" applyNumberFormat="1" applyFont="1" applyFill="1"/>
    <xf numFmtId="164" fontId="13" fillId="2" borderId="4" xfId="1" applyNumberFormat="1" applyFont="1" applyFill="1" applyBorder="1" applyAlignment="1" applyProtection="1">
      <alignment horizontal="center" vertical="center"/>
    </xf>
    <xf numFmtId="164" fontId="13" fillId="2" borderId="3" xfId="1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right"/>
      <protection locked="0"/>
    </xf>
    <xf numFmtId="3" fontId="11" fillId="2" borderId="2" xfId="0" applyNumberFormat="1" applyFont="1" applyFill="1" applyBorder="1" applyAlignment="1" applyProtection="1">
      <alignment horizontal="right"/>
      <protection locked="0"/>
    </xf>
    <xf numFmtId="3" fontId="11" fillId="0" borderId="2" xfId="0" applyNumberFormat="1" applyFont="1" applyBorder="1" applyAlignment="1" applyProtection="1">
      <protection locked="0"/>
    </xf>
    <xf numFmtId="0" fontId="15" fillId="0" borderId="0" xfId="0" applyFont="1"/>
    <xf numFmtId="0" fontId="6" fillId="0" borderId="0" xfId="0" applyFont="1"/>
    <xf numFmtId="164" fontId="13" fillId="4" borderId="1" xfId="1" applyNumberFormat="1" applyFont="1" applyFill="1" applyBorder="1" applyAlignment="1" applyProtection="1">
      <alignment horizontal="center" vertical="center"/>
    </xf>
    <xf numFmtId="164" fontId="13" fillId="4" borderId="2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7" fillId="2" borderId="0" xfId="0" applyFont="1" applyFill="1"/>
    <xf numFmtId="0" fontId="18" fillId="0" borderId="0" xfId="0" applyFont="1"/>
    <xf numFmtId="0" fontId="14" fillId="0" borderId="1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20" fillId="0" borderId="0" xfId="1" applyNumberFormat="1" applyFont="1" applyFill="1" applyBorder="1" applyAlignment="1" applyProtection="1">
      <alignment horizontal="center" vertical="center"/>
    </xf>
    <xf numFmtId="164" fontId="13" fillId="4" borderId="2" xfId="1" applyNumberFormat="1" applyFont="1" applyFill="1" applyBorder="1" applyAlignment="1" applyProtection="1">
      <alignment horizontal="center" vertical="center"/>
    </xf>
    <xf numFmtId="164" fontId="13" fillId="4" borderId="3" xfId="1" applyNumberFormat="1" applyFont="1" applyFill="1" applyBorder="1" applyAlignment="1" applyProtection="1">
      <alignment horizontal="center" vertical="center"/>
    </xf>
    <xf numFmtId="164" fontId="13" fillId="4" borderId="4" xfId="1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13" fillId="4" borderId="8" xfId="1" applyNumberFormat="1" applyFont="1" applyFill="1" applyBorder="1" applyAlignment="1" applyProtection="1">
      <alignment horizontal="center" vertical="center"/>
    </xf>
    <xf numFmtId="164" fontId="13" fillId="4" borderId="7" xfId="1" applyNumberFormat="1" applyFont="1" applyFill="1" applyBorder="1" applyAlignment="1" applyProtection="1">
      <alignment horizontal="center" vertical="center"/>
    </xf>
    <xf numFmtId="164" fontId="13" fillId="4" borderId="6" xfId="1" applyNumberFormat="1" applyFont="1" applyFill="1" applyBorder="1" applyAlignment="1" applyProtection="1">
      <alignment horizontal="center" vertical="center"/>
    </xf>
    <xf numFmtId="164" fontId="13" fillId="4" borderId="5" xfId="1" applyNumberFormat="1" applyFont="1" applyFill="1" applyBorder="1" applyAlignment="1" applyProtection="1">
      <alignment horizontal="center" vertical="center"/>
    </xf>
    <xf numFmtId="164" fontId="10" fillId="2" borderId="2" xfId="1" applyNumberFormat="1" applyFont="1" applyFill="1" applyBorder="1" applyAlignment="1" applyProtection="1">
      <alignment horizontal="left" vertical="center"/>
    </xf>
    <xf numFmtId="164" fontId="10" fillId="2" borderId="3" xfId="1" applyNumberFormat="1" applyFont="1" applyFill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right"/>
      <protection locked="0"/>
    </xf>
    <xf numFmtId="4" fontId="4" fillId="0" borderId="0" xfId="2" applyNumberFormat="1" applyFont="1" applyBorder="1" applyAlignment="1">
      <alignment horizontal="center"/>
    </xf>
    <xf numFmtId="0" fontId="11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95250</xdr:rowOff>
    </xdr:from>
    <xdr:ext cx="1958338" cy="720000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2875" y="95250"/>
          <a:ext cx="1958338" cy="720000"/>
        </a:xfrm>
        <a:prstGeom prst="rect">
          <a:avLst/>
        </a:prstGeom>
      </xdr:spPr>
    </xdr:pic>
    <xdr:clientData/>
  </xdr:oneCellAnchor>
  <xdr:oneCellAnchor>
    <xdr:from>
      <xdr:col>4</xdr:col>
      <xdr:colOff>47625</xdr:colOff>
      <xdr:row>0</xdr:row>
      <xdr:rowOff>28575</xdr:rowOff>
    </xdr:from>
    <xdr:ext cx="783633" cy="864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8575"/>
          <a:ext cx="783633" cy="86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955C"/>
  </sheetPr>
  <dimension ref="A1:L46"/>
  <sheetViews>
    <sheetView showGridLines="0" tabSelected="1" topLeftCell="A31" workbookViewId="0">
      <selection activeCell="D47" sqref="D47"/>
    </sheetView>
  </sheetViews>
  <sheetFormatPr baseColWidth="10" defaultRowHeight="15" x14ac:dyDescent="0.25"/>
  <cols>
    <col min="1" max="1" width="27.42578125" customWidth="1"/>
    <col min="2" max="2" width="36.5703125" customWidth="1"/>
    <col min="3" max="3" width="28.28515625" customWidth="1"/>
    <col min="4" max="4" width="26.28515625" customWidth="1"/>
    <col min="5" max="5" width="27.42578125" customWidth="1"/>
    <col min="6" max="6" width="4.42578125" customWidth="1"/>
    <col min="10" max="10" width="11.140625" bestFit="1" customWidth="1"/>
    <col min="11" max="11" width="14.7109375" bestFit="1" customWidth="1"/>
    <col min="12" max="12" width="13.5703125" bestFit="1" customWidth="1"/>
  </cols>
  <sheetData>
    <row r="1" spans="1:12" s="43" customFormat="1" ht="21" customHeight="1" x14ac:dyDescent="0.2">
      <c r="A1" s="46" t="s">
        <v>37</v>
      </c>
      <c r="B1" s="46"/>
      <c r="C1" s="46"/>
      <c r="D1" s="46"/>
      <c r="E1" s="46"/>
    </row>
    <row r="2" spans="1:12" s="43" customFormat="1" ht="21.75" customHeight="1" x14ac:dyDescent="0.2">
      <c r="A2" s="46" t="s">
        <v>36</v>
      </c>
      <c r="B2" s="46"/>
      <c r="C2" s="46"/>
      <c r="D2" s="46"/>
      <c r="E2" s="46"/>
    </row>
    <row r="3" spans="1:12" s="43" customFormat="1" ht="21" customHeight="1" x14ac:dyDescent="0.2">
      <c r="A3" s="46" t="s">
        <v>35</v>
      </c>
      <c r="B3" s="46"/>
      <c r="C3" s="46"/>
      <c r="D3" s="46"/>
      <c r="E3" s="46"/>
    </row>
    <row r="4" spans="1:12" s="43" customFormat="1" ht="18.75" customHeight="1" x14ac:dyDescent="0.2">
      <c r="A4" s="50" t="s">
        <v>34</v>
      </c>
      <c r="B4" s="50"/>
      <c r="C4" s="50"/>
      <c r="D4" s="50"/>
      <c r="E4" s="50"/>
    </row>
    <row r="5" spans="1:12" s="41" customFormat="1" ht="6" customHeight="1" x14ac:dyDescent="0.55000000000000004">
      <c r="A5" s="42"/>
      <c r="B5" s="42"/>
      <c r="C5" s="42"/>
      <c r="D5" s="42"/>
      <c r="E5" s="42"/>
    </row>
    <row r="6" spans="1:12" s="38" customFormat="1" ht="20.25" customHeight="1" x14ac:dyDescent="0.25">
      <c r="A6" s="51" t="s">
        <v>33</v>
      </c>
      <c r="B6" s="52"/>
      <c r="C6" s="40" t="s">
        <v>32</v>
      </c>
      <c r="D6" s="40" t="s">
        <v>31</v>
      </c>
      <c r="E6" s="39" t="s">
        <v>30</v>
      </c>
    </row>
    <row r="7" spans="1:12" s="38" customFormat="1" ht="17.25" customHeight="1" x14ac:dyDescent="0.25">
      <c r="A7" s="53"/>
      <c r="B7" s="54"/>
      <c r="C7" s="40" t="s">
        <v>29</v>
      </c>
      <c r="D7" s="40" t="s">
        <v>28</v>
      </c>
      <c r="E7" s="39" t="s">
        <v>27</v>
      </c>
    </row>
    <row r="8" spans="1:12" s="37" customFormat="1" ht="17.25" customHeight="1" x14ac:dyDescent="0.25">
      <c r="A8" s="47" t="s">
        <v>26</v>
      </c>
      <c r="B8" s="48"/>
      <c r="C8" s="48"/>
      <c r="D8" s="48"/>
      <c r="E8" s="49"/>
    </row>
    <row r="9" spans="1:12" s="30" customFormat="1" x14ac:dyDescent="0.25">
      <c r="A9" s="55" t="s">
        <v>25</v>
      </c>
      <c r="B9" s="56"/>
      <c r="C9" s="56"/>
      <c r="D9" s="33"/>
      <c r="E9" s="32"/>
    </row>
    <row r="10" spans="1:12" s="6" customFormat="1" ht="17.25" customHeight="1" x14ac:dyDescent="0.2">
      <c r="A10" s="29" t="s">
        <v>24</v>
      </c>
      <c r="B10" s="28"/>
      <c r="C10" s="36"/>
      <c r="D10" s="34">
        <v>54945060</v>
      </c>
      <c r="E10" s="14">
        <f t="shared" ref="E10:E22" si="0">C10-D10</f>
        <v>-54945060</v>
      </c>
    </row>
    <row r="11" spans="1:12" s="6" customFormat="1" ht="17.25" customHeight="1" x14ac:dyDescent="0.2">
      <c r="A11" s="29" t="s">
        <v>23</v>
      </c>
      <c r="B11" s="28"/>
      <c r="C11" s="36"/>
      <c r="D11" s="34">
        <v>17144120</v>
      </c>
      <c r="E11" s="14">
        <f t="shared" si="0"/>
        <v>-17144120</v>
      </c>
    </row>
    <row r="12" spans="1:12" s="6" customFormat="1" ht="17.25" customHeight="1" x14ac:dyDescent="0.25">
      <c r="A12" s="29" t="s">
        <v>22</v>
      </c>
      <c r="B12" s="28"/>
      <c r="C12" s="36"/>
      <c r="D12" s="34">
        <v>9701750</v>
      </c>
      <c r="E12" s="14">
        <f t="shared" si="0"/>
        <v>-9701750</v>
      </c>
      <c r="H12"/>
      <c r="I12"/>
      <c r="J12"/>
      <c r="K12"/>
    </row>
    <row r="13" spans="1:12" s="6" customFormat="1" ht="17.25" customHeight="1" x14ac:dyDescent="0.25">
      <c r="A13" s="29" t="s">
        <v>21</v>
      </c>
      <c r="B13" s="28"/>
      <c r="C13" s="16"/>
      <c r="D13" s="34">
        <v>26103355</v>
      </c>
      <c r="E13" s="14">
        <f t="shared" si="0"/>
        <v>-26103355</v>
      </c>
      <c r="H13"/>
      <c r="I13"/>
      <c r="J13"/>
      <c r="K13"/>
      <c r="L13" s="27"/>
    </row>
    <row r="14" spans="1:12" s="6" customFormat="1" ht="17.25" customHeight="1" x14ac:dyDescent="0.25">
      <c r="A14" s="29" t="s">
        <v>20</v>
      </c>
      <c r="B14" s="28"/>
      <c r="C14" s="15"/>
      <c r="D14" s="34">
        <v>26376146</v>
      </c>
      <c r="E14" s="14">
        <f t="shared" si="0"/>
        <v>-26376146</v>
      </c>
      <c r="H14"/>
      <c r="I14"/>
      <c r="J14"/>
      <c r="K14"/>
      <c r="L14" s="27"/>
    </row>
    <row r="15" spans="1:12" s="6" customFormat="1" ht="17.25" customHeight="1" x14ac:dyDescent="0.25">
      <c r="A15" s="29" t="s">
        <v>19</v>
      </c>
      <c r="B15" s="28"/>
      <c r="C15" s="15"/>
      <c r="D15" s="34">
        <v>95092731</v>
      </c>
      <c r="E15" s="14">
        <f t="shared" si="0"/>
        <v>-95092731</v>
      </c>
      <c r="H15"/>
      <c r="I15"/>
      <c r="J15"/>
      <c r="K15"/>
      <c r="L15" s="27"/>
    </row>
    <row r="16" spans="1:12" s="6" customFormat="1" ht="17.25" customHeight="1" x14ac:dyDescent="0.25">
      <c r="A16" s="29" t="s">
        <v>18</v>
      </c>
      <c r="B16" s="28"/>
      <c r="C16" s="15"/>
      <c r="D16" s="34">
        <v>27882119</v>
      </c>
      <c r="E16" s="14">
        <f t="shared" si="0"/>
        <v>-27882119</v>
      </c>
      <c r="H16"/>
      <c r="I16"/>
      <c r="J16"/>
      <c r="K16"/>
      <c r="L16" s="27"/>
    </row>
    <row r="17" spans="1:12" s="6" customFormat="1" ht="17.25" customHeight="1" x14ac:dyDescent="0.25">
      <c r="A17" s="29" t="s">
        <v>17</v>
      </c>
      <c r="B17" s="28"/>
      <c r="C17" s="15"/>
      <c r="D17" s="34">
        <v>16939738</v>
      </c>
      <c r="E17" s="14">
        <f t="shared" si="0"/>
        <v>-16939738</v>
      </c>
      <c r="H17"/>
      <c r="I17"/>
      <c r="J17"/>
      <c r="K17"/>
      <c r="L17" s="27"/>
    </row>
    <row r="18" spans="1:12" s="6" customFormat="1" ht="17.25" customHeight="1" x14ac:dyDescent="0.25">
      <c r="A18" s="29" t="s">
        <v>16</v>
      </c>
      <c r="B18" s="28"/>
      <c r="C18" s="15"/>
      <c r="D18" s="34">
        <v>8431442</v>
      </c>
      <c r="E18" s="14">
        <f t="shared" si="0"/>
        <v>-8431442</v>
      </c>
      <c r="H18"/>
      <c r="I18"/>
      <c r="J18"/>
      <c r="K18"/>
      <c r="L18" s="27"/>
    </row>
    <row r="19" spans="1:12" s="6" customFormat="1" ht="17.25" customHeight="1" x14ac:dyDescent="0.25">
      <c r="A19" s="29" t="s">
        <v>15</v>
      </c>
      <c r="B19" s="28"/>
      <c r="C19" s="15"/>
      <c r="D19" s="34">
        <v>16948049</v>
      </c>
      <c r="E19" s="14">
        <f t="shared" si="0"/>
        <v>-16948049</v>
      </c>
      <c r="H19"/>
      <c r="I19"/>
      <c r="J19"/>
      <c r="K19"/>
      <c r="L19" s="27"/>
    </row>
    <row r="20" spans="1:12" s="6" customFormat="1" ht="17.25" customHeight="1" x14ac:dyDescent="0.25">
      <c r="A20" s="29" t="s">
        <v>14</v>
      </c>
      <c r="B20" s="28"/>
      <c r="D20" s="34">
        <v>52690288</v>
      </c>
      <c r="E20" s="14">
        <f t="shared" si="0"/>
        <v>-52690288</v>
      </c>
      <c r="H20"/>
      <c r="I20"/>
      <c r="J20"/>
      <c r="K20"/>
      <c r="L20" s="27"/>
    </row>
    <row r="21" spans="1:12" s="6" customFormat="1" ht="17.25" customHeight="1" x14ac:dyDescent="0.25">
      <c r="A21" s="29" t="s">
        <v>13</v>
      </c>
      <c r="B21" s="28"/>
      <c r="C21" s="35"/>
      <c r="D21" s="34">
        <v>16768798</v>
      </c>
      <c r="E21" s="14">
        <f t="shared" si="0"/>
        <v>-16768798</v>
      </c>
      <c r="H21"/>
      <c r="I21"/>
      <c r="J21"/>
      <c r="K21"/>
      <c r="L21" s="27"/>
    </row>
    <row r="22" spans="1:12" s="6" customFormat="1" ht="17.25" customHeight="1" x14ac:dyDescent="0.25">
      <c r="A22" s="29" t="s">
        <v>12</v>
      </c>
      <c r="B22" s="28"/>
      <c r="C22" s="35">
        <v>0</v>
      </c>
      <c r="D22" s="34">
        <v>9532083</v>
      </c>
      <c r="E22" s="14">
        <f t="shared" si="0"/>
        <v>-9532083</v>
      </c>
      <c r="H22"/>
      <c r="I22"/>
      <c r="J22"/>
      <c r="K22"/>
      <c r="L22" s="27"/>
    </row>
    <row r="23" spans="1:12" s="22" customFormat="1" ht="17.25" customHeight="1" x14ac:dyDescent="0.25">
      <c r="A23" s="57" t="s">
        <v>11</v>
      </c>
      <c r="B23" s="58"/>
      <c r="C23" s="26">
        <f>SUM(C10:C22)</f>
        <v>0</v>
      </c>
      <c r="D23" s="26">
        <f>SUM(D10:D22)</f>
        <v>378555679</v>
      </c>
      <c r="E23" s="25">
        <f>SUM(E10:E22)</f>
        <v>-378555679</v>
      </c>
      <c r="H23"/>
      <c r="I23"/>
      <c r="J23"/>
      <c r="K23"/>
      <c r="L23" s="23"/>
    </row>
    <row r="24" spans="1:12" s="30" customFormat="1" x14ac:dyDescent="0.25">
      <c r="A24" s="55" t="s">
        <v>10</v>
      </c>
      <c r="B24" s="56"/>
      <c r="C24" s="56"/>
      <c r="D24" s="33"/>
      <c r="E24" s="32"/>
      <c r="H24"/>
      <c r="I24"/>
      <c r="J24"/>
      <c r="K24"/>
      <c r="L24" s="31"/>
    </row>
    <row r="25" spans="1:12" s="6" customFormat="1" ht="17.25" customHeight="1" x14ac:dyDescent="0.25">
      <c r="A25" s="29" t="s">
        <v>9</v>
      </c>
      <c r="B25" s="28"/>
      <c r="C25" s="15">
        <v>0</v>
      </c>
      <c r="D25" s="15">
        <v>1000000000</v>
      </c>
      <c r="E25" s="14">
        <f>C25-D25</f>
        <v>-1000000000</v>
      </c>
      <c r="H25"/>
      <c r="I25"/>
      <c r="J25"/>
      <c r="K25"/>
      <c r="L25" s="27"/>
    </row>
    <row r="26" spans="1:12" s="6" customFormat="1" ht="17.25" customHeight="1" x14ac:dyDescent="0.25">
      <c r="A26" s="29" t="s">
        <v>8</v>
      </c>
      <c r="B26" s="28"/>
      <c r="C26" s="15">
        <v>300000000</v>
      </c>
      <c r="D26" s="15"/>
      <c r="E26" s="14">
        <f>C26-D26</f>
        <v>300000000</v>
      </c>
      <c r="H26"/>
      <c r="I26"/>
      <c r="J26"/>
      <c r="K26"/>
      <c r="L26" s="27"/>
    </row>
    <row r="27" spans="1:12" s="6" customFormat="1" ht="17.25" customHeight="1" x14ac:dyDescent="0.25">
      <c r="A27" s="29" t="s">
        <v>7</v>
      </c>
      <c r="B27" s="28"/>
      <c r="C27" s="15">
        <v>500000000</v>
      </c>
      <c r="D27" s="15"/>
      <c r="E27" s="14">
        <f>C27-D27</f>
        <v>500000000</v>
      </c>
      <c r="H27"/>
      <c r="I27"/>
      <c r="J27"/>
      <c r="K27"/>
      <c r="L27" s="27"/>
    </row>
    <row r="28" spans="1:12" s="6" customFormat="1" ht="17.25" customHeight="1" x14ac:dyDescent="0.25">
      <c r="A28" s="29" t="s">
        <v>6</v>
      </c>
      <c r="B28" s="28"/>
      <c r="C28" s="15">
        <v>500000000</v>
      </c>
      <c r="D28" s="15"/>
      <c r="E28" s="14">
        <f>C28-D28</f>
        <v>500000000</v>
      </c>
      <c r="H28"/>
      <c r="I28"/>
      <c r="J28"/>
      <c r="K28"/>
      <c r="L28" s="27"/>
    </row>
    <row r="29" spans="1:12" s="22" customFormat="1" ht="17.25" customHeight="1" x14ac:dyDescent="0.25">
      <c r="A29" s="57" t="s">
        <v>5</v>
      </c>
      <c r="B29" s="58"/>
      <c r="C29" s="26">
        <f>SUM(C25:C28)</f>
        <v>1300000000</v>
      </c>
      <c r="D29" s="26">
        <f>SUM(D25:D28)</f>
        <v>1000000000</v>
      </c>
      <c r="E29" s="25">
        <f>SUM(E25:E28)</f>
        <v>300000000</v>
      </c>
      <c r="G29" s="24"/>
      <c r="H29"/>
      <c r="I29"/>
      <c r="J29"/>
      <c r="K29"/>
      <c r="L29" s="23"/>
    </row>
    <row r="30" spans="1:12" s="6" customFormat="1" ht="19.899999999999999" customHeight="1" x14ac:dyDescent="0.25">
      <c r="A30" s="44" t="s">
        <v>4</v>
      </c>
      <c r="B30" s="44"/>
      <c r="C30" s="21">
        <f>SUM(C23+C29)</f>
        <v>1300000000</v>
      </c>
      <c r="D30" s="20">
        <f>D23+D29</f>
        <v>1378555679</v>
      </c>
      <c r="E30" s="20">
        <f>SUM(E23+E29)</f>
        <v>-78555679</v>
      </c>
      <c r="H30"/>
      <c r="I30"/>
      <c r="J30"/>
      <c r="K30"/>
    </row>
    <row r="31" spans="1:12" s="5" customFormat="1" ht="15" customHeight="1" x14ac:dyDescent="0.25">
      <c r="A31" s="45"/>
      <c r="B31" s="45"/>
      <c r="C31" s="19"/>
      <c r="D31" s="18"/>
      <c r="E31" s="17"/>
      <c r="H31"/>
      <c r="I31"/>
      <c r="J31"/>
      <c r="K31"/>
    </row>
    <row r="32" spans="1:12" s="5" customFormat="1" x14ac:dyDescent="0.25">
      <c r="A32" s="47" t="s">
        <v>3</v>
      </c>
      <c r="B32" s="48"/>
      <c r="C32" s="48"/>
      <c r="D32" s="48"/>
      <c r="E32" s="49"/>
    </row>
    <row r="33" spans="1:5" s="5" customFormat="1" ht="15" customHeight="1" x14ac:dyDescent="0.25">
      <c r="A33" s="60"/>
      <c r="B33" s="60"/>
      <c r="C33" s="16"/>
      <c r="D33" s="15"/>
      <c r="E33" s="14"/>
    </row>
    <row r="34" spans="1:5" s="5" customFormat="1" x14ac:dyDescent="0.25">
      <c r="A34" s="61" t="s">
        <v>2</v>
      </c>
      <c r="B34" s="61"/>
      <c r="C34" s="13">
        <v>0</v>
      </c>
      <c r="D34" s="12">
        <v>0</v>
      </c>
      <c r="E34" s="11">
        <v>0</v>
      </c>
    </row>
    <row r="35" spans="1:5" s="5" customFormat="1" ht="9.75" customHeight="1" x14ac:dyDescent="0.25">
      <c r="A35" s="62"/>
      <c r="B35" s="62"/>
      <c r="C35" s="10"/>
      <c r="D35" s="9"/>
      <c r="E35" s="9"/>
    </row>
    <row r="36" spans="1:5" s="6" customFormat="1" ht="21.75" customHeight="1" x14ac:dyDescent="0.2">
      <c r="A36" s="63" t="s">
        <v>1</v>
      </c>
      <c r="B36" s="63"/>
      <c r="C36" s="7">
        <f>SUM(C30+C34)</f>
        <v>1300000000</v>
      </c>
      <c r="D36" s="8">
        <f>SUM(D30+D34)</f>
        <v>1378555679</v>
      </c>
      <c r="E36" s="7">
        <f>SUM(E30+E34)</f>
        <v>-78555679</v>
      </c>
    </row>
    <row r="37" spans="1:5" s="5" customFormat="1" ht="6" customHeight="1" x14ac:dyDescent="0.25"/>
    <row r="38" spans="1:5" s="3" customFormat="1" ht="15.75" customHeight="1" x14ac:dyDescent="0.25">
      <c r="A38" s="4" t="s">
        <v>0</v>
      </c>
    </row>
    <row r="39" spans="1:5" s="1" customFormat="1" x14ac:dyDescent="0.25">
      <c r="A39" s="2"/>
    </row>
    <row r="40" spans="1:5" x14ac:dyDescent="0.25">
      <c r="A40" s="64"/>
      <c r="B40" s="64"/>
      <c r="C40" s="64"/>
      <c r="D40" s="64"/>
      <c r="E40" s="64"/>
    </row>
    <row r="41" spans="1:5" x14ac:dyDescent="0.25">
      <c r="A41" s="59"/>
      <c r="B41" s="59"/>
      <c r="C41" s="59"/>
      <c r="D41" s="59"/>
      <c r="E41" s="59"/>
    </row>
    <row r="42" spans="1:5" x14ac:dyDescent="0.25">
      <c r="D42" s="59"/>
      <c r="E42" s="59"/>
    </row>
    <row r="46" spans="1:5" ht="9.75" customHeight="1" x14ac:dyDescent="0.25"/>
  </sheetData>
  <mergeCells count="22">
    <mergeCell ref="A41:C41"/>
    <mergeCell ref="D41:E41"/>
    <mergeCell ref="D42:E42"/>
    <mergeCell ref="A33:B33"/>
    <mergeCell ref="A34:B34"/>
    <mergeCell ref="A35:B35"/>
    <mergeCell ref="A36:B36"/>
    <mergeCell ref="A40:C40"/>
    <mergeCell ref="D40:E40"/>
    <mergeCell ref="A30:B30"/>
    <mergeCell ref="A31:B31"/>
    <mergeCell ref="A2:E2"/>
    <mergeCell ref="A32:E32"/>
    <mergeCell ref="A1:E1"/>
    <mergeCell ref="A3:E3"/>
    <mergeCell ref="A4:E4"/>
    <mergeCell ref="A6:B7"/>
    <mergeCell ref="A8:E8"/>
    <mergeCell ref="A9:C9"/>
    <mergeCell ref="A23:B23"/>
    <mergeCell ref="A24:C24"/>
    <mergeCell ref="A29:B29"/>
  </mergeCells>
  <printOptions horizontalCentered="1"/>
  <pageMargins left="0.51181102362204722" right="0.51181102362204722" top="0.82677165354330717" bottom="0.39370078740157483" header="0.27559055118110237" footer="0.15748031496062992"/>
  <pageSetup scale="70" firstPageNumber="62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Medium,Negrita"&amp;10Presupuestaria&amp;"-,Normal"&amp;11
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 2023</vt:lpstr>
      <vt:lpstr>'Endeudamiento Neto  2023'!Área_de_impresión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2024-04-16T23:52:20Z</dcterms:created>
  <dcterms:modified xsi:type="dcterms:W3CDTF">2024-04-18T14:57:20Z</dcterms:modified>
</cp:coreProperties>
</file>