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LDF Analítico Egresos CF De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CF De '!$A$1:$H$100</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ss">#REF!</definedName>
    <definedName name="sss">#REF!</definedName>
    <definedName name="T">#REF!</definedName>
    <definedName name="_xlnm.Print_Titles" localSheetId="0">'LDF Analítico Egresos CF De '!$1:$9</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8" i="1" l="1"/>
  <c r="E88" i="1"/>
  <c r="E87" i="1"/>
  <c r="H87" i="1" s="1"/>
  <c r="E86" i="1"/>
  <c r="E85" i="1"/>
  <c r="H85" i="1" s="1"/>
  <c r="E84" i="1"/>
  <c r="H83" i="1"/>
  <c r="H82" i="1" s="1"/>
  <c r="E83" i="1"/>
  <c r="G82" i="1"/>
  <c r="F82" i="1"/>
  <c r="D82" i="1"/>
  <c r="C82" i="1"/>
  <c r="E82" i="1" s="1"/>
  <c r="H80" i="1"/>
  <c r="E80" i="1"/>
  <c r="E79" i="1"/>
  <c r="H79" i="1" s="1"/>
  <c r="H78" i="1"/>
  <c r="E78" i="1"/>
  <c r="E77" i="1"/>
  <c r="H77" i="1" s="1"/>
  <c r="H76" i="1"/>
  <c r="E76" i="1"/>
  <c r="E75" i="1"/>
  <c r="H75" i="1" s="1"/>
  <c r="H74" i="1"/>
  <c r="E74" i="1"/>
  <c r="E73" i="1"/>
  <c r="H73" i="1" s="1"/>
  <c r="E72" i="1"/>
  <c r="E71" i="1"/>
  <c r="H71" i="1" s="1"/>
  <c r="G70" i="1"/>
  <c r="F70" i="1"/>
  <c r="D70" i="1"/>
  <c r="C70" i="1"/>
  <c r="E70" i="1" s="1"/>
  <c r="E68" i="1"/>
  <c r="H68" i="1" s="1"/>
  <c r="E67" i="1"/>
  <c r="H67" i="1" s="1"/>
  <c r="E66" i="1"/>
  <c r="H66" i="1" s="1"/>
  <c r="E65" i="1"/>
  <c r="H64" i="1"/>
  <c r="E64" i="1"/>
  <c r="E63" i="1"/>
  <c r="H63" i="1" s="1"/>
  <c r="H62" i="1"/>
  <c r="E62" i="1"/>
  <c r="E61" i="1"/>
  <c r="H61" i="1" s="1"/>
  <c r="G60" i="1"/>
  <c r="F60" i="1"/>
  <c r="D60" i="1"/>
  <c r="D49" i="1" s="1"/>
  <c r="C60" i="1"/>
  <c r="E58" i="1"/>
  <c r="H58" i="1" s="1"/>
  <c r="H57" i="1"/>
  <c r="E57" i="1"/>
  <c r="E56" i="1"/>
  <c r="H56" i="1" s="1"/>
  <c r="H55" i="1"/>
  <c r="E55" i="1"/>
  <c r="E54" i="1"/>
  <c r="H54" i="1" s="1"/>
  <c r="H53" i="1"/>
  <c r="E53" i="1"/>
  <c r="E52" i="1"/>
  <c r="H52" i="1" s="1"/>
  <c r="H51" i="1"/>
  <c r="H50" i="1" s="1"/>
  <c r="E51" i="1"/>
  <c r="G50" i="1"/>
  <c r="G49" i="1" s="1"/>
  <c r="F50" i="1"/>
  <c r="F49" i="1" s="1"/>
  <c r="D50" i="1"/>
  <c r="C50" i="1"/>
  <c r="E50" i="1" s="1"/>
  <c r="E47" i="1"/>
  <c r="H47" i="1" s="1"/>
  <c r="H46" i="1"/>
  <c r="E46" i="1"/>
  <c r="E45" i="1"/>
  <c r="E44" i="1"/>
  <c r="H44" i="1" s="1"/>
  <c r="E43" i="1"/>
  <c r="E42" i="1"/>
  <c r="H42" i="1" s="1"/>
  <c r="H41" i="1" s="1"/>
  <c r="G41" i="1"/>
  <c r="F41" i="1"/>
  <c r="D41" i="1"/>
  <c r="E41" i="1" s="1"/>
  <c r="C41" i="1"/>
  <c r="E39" i="1"/>
  <c r="H39" i="1" s="1"/>
  <c r="H38" i="1"/>
  <c r="E38" i="1"/>
  <c r="E37" i="1"/>
  <c r="H37" i="1" s="1"/>
  <c r="H36" i="1"/>
  <c r="E36" i="1"/>
  <c r="E35" i="1"/>
  <c r="H35" i="1" s="1"/>
  <c r="H34" i="1"/>
  <c r="E34" i="1"/>
  <c r="E33" i="1"/>
  <c r="H33" i="1" s="1"/>
  <c r="H32" i="1"/>
  <c r="E32" i="1"/>
  <c r="E31" i="1"/>
  <c r="H31" i="1" s="1"/>
  <c r="G30" i="1"/>
  <c r="F30" i="1"/>
  <c r="D30" i="1"/>
  <c r="E30" i="1" s="1"/>
  <c r="C30" i="1"/>
  <c r="E28" i="1"/>
  <c r="H28" i="1" s="1"/>
  <c r="H27" i="1"/>
  <c r="E27" i="1"/>
  <c r="E26" i="1"/>
  <c r="H26" i="1" s="1"/>
  <c r="H25" i="1"/>
  <c r="E25" i="1"/>
  <c r="E24" i="1"/>
  <c r="H24" i="1" s="1"/>
  <c r="H23" i="1"/>
  <c r="E23" i="1"/>
  <c r="E22" i="1"/>
  <c r="H22" i="1" s="1"/>
  <c r="G21" i="1"/>
  <c r="F21" i="1"/>
  <c r="D21" i="1"/>
  <c r="E21" i="1" s="1"/>
  <c r="C21" i="1"/>
  <c r="E19" i="1"/>
  <c r="H19" i="1" s="1"/>
  <c r="H18" i="1"/>
  <c r="E18" i="1"/>
  <c r="E17" i="1"/>
  <c r="H17" i="1" s="1"/>
  <c r="H16" i="1"/>
  <c r="E16" i="1"/>
  <c r="E15" i="1"/>
  <c r="H15" i="1" s="1"/>
  <c r="H14" i="1"/>
  <c r="E14" i="1"/>
  <c r="E13" i="1"/>
  <c r="H13" i="1" s="1"/>
  <c r="H12" i="1"/>
  <c r="E12" i="1"/>
  <c r="G11" i="1"/>
  <c r="G10" i="1" s="1"/>
  <c r="G90" i="1" s="1"/>
  <c r="F11" i="1"/>
  <c r="F10" i="1" s="1"/>
  <c r="D11" i="1"/>
  <c r="C11" i="1"/>
  <c r="E11" i="1" s="1"/>
  <c r="D10" i="1"/>
  <c r="D90" i="1" s="1"/>
  <c r="H49" i="1" l="1"/>
  <c r="E10" i="1"/>
  <c r="H21" i="1"/>
  <c r="H70" i="1"/>
  <c r="H11" i="1"/>
  <c r="F90" i="1"/>
  <c r="H30" i="1"/>
  <c r="H60" i="1"/>
  <c r="E60" i="1"/>
  <c r="C10" i="1"/>
  <c r="C49" i="1"/>
  <c r="E49" i="1" s="1"/>
  <c r="C90" i="1" l="1"/>
  <c r="E90" i="1"/>
  <c r="H10" i="1"/>
  <c r="H90" i="1" s="1"/>
</calcChain>
</file>

<file path=xl/sharedStrings.xml><?xml version="1.0" encoding="utf-8"?>
<sst xmlns="http://schemas.openxmlformats.org/spreadsheetml/2006/main" count="89" uniqueCount="65">
  <si>
    <t>Cuenta Pública</t>
  </si>
  <si>
    <t>Estado Analítico del Ejercicio del Presupuesto de Egresos Detallado - LDF</t>
  </si>
  <si>
    <t>Clasificación Funcional (Finalidad y Función)</t>
  </si>
  <si>
    <t>Del 1 de Enero al 31 de Diciembre del 2023</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</si>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</sst>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sz val="11"/>
      <color theme="1"/>
      <name val="Encode Sans Expanded SemiBold"/>
    </font>
    <font>
      <b/>
      <sz val="7"/>
      <name val="Encode Sans Expanded SemiBold"/>
    </font>
    <font>
      <sz val="7"/>
      <color theme="1"/>
      <name val="Encode Sans Expanded SemiBold"/>
    </font>
    <font>
      <b/>
      <sz val="10"/>
      <color theme="0"/>
      <name val="Calibri"/>
      <family val="2"/>
    </font>
    <font>
      <sz val="10"/>
      <color theme="0"/>
      <name val="Calibri"/>
      <family val="2"/>
    </font>
    <font>
      <sz val="10"/>
      <color rgb="FF000000"/>
      <name val="Calibri"/>
      <family val="2"/>
    </font>
    <font>
      <sz val="10"/>
      <color theme="1"/>
      <name val="Calibri"/>
      <family val="2"/>
    </font>
    <font>
      <b/>
      <sz val="10"/>
      <color rgb="FF000000"/>
      <name val="Calibri"/>
      <family val="2"/>
    </font>
    <font>
      <sz val="9"/>
      <color rgb="FF000000"/>
      <name val="Calibri"/>
      <family val="2"/>
    </font>
    <font>
      <sz val="9"/>
      <color theme="1"/>
      <name val="Calibri"/>
      <family val="2"/>
    </font>
    <font>
      <sz val="8"/>
      <color theme="1"/>
      <name val="Calibri"/>
      <family val="2"/>
    </font>
    <font>
      <sz val="11"/>
      <color theme="1"/>
      <name val="Calibri"/>
      <family val="2"/>
    </font>
    <font>
      <sz val="8"/>
      <color theme="1"/>
      <name val="Calibri"/>
      <family val="2"/>
      <scheme val="minor"/>
    </font>
    <font>
      <sz val="10"/>
      <color theme="1"/>
      <name val="Arial"/>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3" fillId="0" borderId="0" xfId="0" applyFont="1"/>
    <xf numFmtId="0" fontId="4" fillId="0" borderId="0" xfId="0" applyFont="1" applyFill="1" applyBorder="1" applyAlignment="1">
      <alignment vertical="center"/>
    </xf>
    <xf numFmtId="0" fontId="4" fillId="0" borderId="0" xfId="0" applyFont="1" applyFill="1" applyBorder="1"/>
    <xf numFmtId="0" fontId="6" fillId="0" borderId="0" xfId="0" applyFont="1" applyFill="1" applyBorder="1"/>
    <xf numFmtId="0" fontId="8" fillId="0" borderId="0" xfId="0" applyFont="1"/>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10" fillId="0" borderId="0" xfId="0" applyFont="1"/>
    <xf numFmtId="3" fontId="11" fillId="3" borderId="8" xfId="0" applyNumberFormat="1" applyFont="1" applyFill="1" applyBorder="1" applyAlignment="1">
      <alignment horizontal="righ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3" fontId="12" fillId="3" borderId="8" xfId="0" applyNumberFormat="1" applyFont="1" applyFill="1" applyBorder="1" applyAlignment="1" applyProtection="1">
      <alignment horizontal="right" vertical="center"/>
      <protection locked="0"/>
    </xf>
    <xf numFmtId="3" fontId="12" fillId="3" borderId="8" xfId="0" applyNumberFormat="1" applyFont="1" applyFill="1" applyBorder="1" applyAlignment="1">
      <alignment horizontal="right" vertical="center"/>
    </xf>
    <xf numFmtId="0" fontId="13" fillId="0" borderId="0" xfId="0" applyFont="1"/>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3" fontId="9" fillId="3" borderId="8" xfId="0" applyNumberFormat="1" applyFont="1" applyFill="1" applyBorder="1" applyAlignment="1">
      <alignment horizontal="center" vertical="center"/>
    </xf>
    <xf numFmtId="0" fontId="12" fillId="3" borderId="8" xfId="0" applyFont="1" applyFill="1" applyBorder="1" applyAlignment="1">
      <alignment vertical="center" wrapText="1"/>
    </xf>
    <xf numFmtId="3" fontId="11" fillId="3" borderId="15" xfId="0" applyNumberFormat="1" applyFont="1" applyFill="1" applyBorder="1" applyAlignment="1">
      <alignment horizontal="right" vertical="center"/>
    </xf>
    <xf numFmtId="0" fontId="12" fillId="3" borderId="8" xfId="0" applyFont="1" applyFill="1" applyBorder="1" applyAlignment="1">
      <alignment horizontal="left" vertical="center" wrapText="1"/>
    </xf>
    <xf numFmtId="3" fontId="13" fillId="0" borderId="15" xfId="0" applyNumberFormat="1" applyFont="1" applyBorder="1" applyProtection="1">
      <protection locked="0"/>
    </xf>
    <xf numFmtId="3" fontId="13" fillId="0" borderId="0" xfId="0" applyNumberFormat="1" applyFont="1" applyProtection="1">
      <protection locked="0"/>
    </xf>
    <xf numFmtId="3" fontId="12" fillId="3" borderId="15" xfId="0" applyNumberFormat="1" applyFont="1" applyFill="1" applyBorder="1" applyAlignment="1">
      <alignment vertical="center"/>
    </xf>
    <xf numFmtId="3" fontId="12" fillId="3" borderId="15" xfId="0" applyNumberFormat="1" applyFont="1" applyFill="1" applyBorder="1" applyAlignment="1" applyProtection="1">
      <alignment vertical="center"/>
    </xf>
    <xf numFmtId="3" fontId="12" fillId="3" borderId="8" xfId="0" applyNumberFormat="1" applyFont="1" applyFill="1" applyBorder="1" applyAlignment="1" applyProtection="1">
      <alignment vertical="center"/>
    </xf>
    <xf numFmtId="3" fontId="12" fillId="3" borderId="15" xfId="0" applyNumberFormat="1" applyFont="1" applyFill="1" applyBorder="1" applyAlignment="1" applyProtection="1">
      <alignment horizontal="right" vertical="center"/>
    </xf>
    <xf numFmtId="3" fontId="12" fillId="3" borderId="8" xfId="0" applyNumberFormat="1" applyFont="1" applyFill="1" applyBorder="1" applyAlignment="1" applyProtection="1">
      <alignment horizontal="right" vertical="center"/>
    </xf>
    <xf numFmtId="3" fontId="12" fillId="3" borderId="15" xfId="0" applyNumberFormat="1" applyFont="1" applyFill="1" applyBorder="1" applyAlignment="1" applyProtection="1">
      <alignment horizontal="right" vertical="center"/>
      <protection locked="0"/>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3" fontId="9" fillId="3" borderId="12" xfId="0" applyNumberFormat="1" applyFont="1" applyFill="1" applyBorder="1" applyAlignment="1">
      <alignment horizontal="center" vertical="center"/>
    </xf>
    <xf numFmtId="3" fontId="12" fillId="3" borderId="8" xfId="0" applyNumberFormat="1" applyFont="1" applyFill="1" applyBorder="1" applyAlignment="1">
      <alignment horizontal="center" vertical="center"/>
    </xf>
    <xf numFmtId="3" fontId="12" fillId="3" borderId="15" xfId="0" applyNumberFormat="1" applyFont="1" applyFill="1" applyBorder="1" applyAlignment="1">
      <alignment horizontal="right" vertical="center"/>
    </xf>
    <xf numFmtId="3" fontId="9" fillId="3" borderId="8" xfId="0" applyNumberFormat="1" applyFont="1" applyFill="1" applyBorder="1" applyAlignment="1">
      <alignment horizontal="right" vertical="center"/>
    </xf>
    <xf numFmtId="0" fontId="9" fillId="3" borderId="16" xfId="0" applyFont="1" applyFill="1" applyBorder="1" applyAlignment="1">
      <alignment horizontal="left" vertical="center"/>
    </xf>
    <xf numFmtId="0" fontId="9" fillId="3" borderId="17" xfId="0" applyFont="1" applyFill="1" applyBorder="1" applyAlignment="1">
      <alignment horizontal="left" vertical="center"/>
    </xf>
    <xf numFmtId="3" fontId="9" fillId="3" borderId="17" xfId="0" applyNumberFormat="1" applyFont="1" applyFill="1" applyBorder="1" applyAlignment="1">
      <alignment horizontal="center" vertical="center"/>
    </xf>
    <xf numFmtId="3" fontId="9" fillId="3" borderId="18" xfId="0" applyNumberFormat="1" applyFont="1" applyFill="1" applyBorder="1" applyAlignment="1">
      <alignment horizontal="center" vertical="center"/>
    </xf>
    <xf numFmtId="0" fontId="14" fillId="0" borderId="0" xfId="0" applyFont="1" applyFill="1" applyBorder="1" applyAlignment="1" applyProtection="1">
      <alignment vertical="center"/>
    </xf>
    <xf numFmtId="0" fontId="15" fillId="0" borderId="0" xfId="0" applyFont="1" applyProtection="1">
      <protection locked="0"/>
    </xf>
    <xf numFmtId="0" fontId="15" fillId="0" borderId="0" xfId="0" applyFont="1"/>
    <xf numFmtId="0" fontId="16" fillId="0" borderId="0" xfId="0" applyFont="1" applyFill="1" applyBorder="1" applyAlignment="1" applyProtection="1">
      <alignment vertical="center"/>
    </xf>
    <xf numFmtId="0" fontId="0" fillId="0" borderId="0" xfId="0" applyFont="1" applyProtection="1">
      <protection locked="0"/>
    </xf>
    <xf numFmtId="0" fontId="0" fillId="0" borderId="0" xfId="0" applyFont="1"/>
    <xf numFmtId="0" fontId="17" fillId="0" borderId="0" xfId="0" applyFont="1"/>
    <xf numFmtId="0" fontId="0" fillId="0" borderId="0" xfId="0" applyProtection="1">
      <protection locked="0"/>
    </xf>
    <xf numFmtId="3" fontId="0" fillId="0" borderId="0" xfId="0" applyNumberFormat="1" applyProtection="1">
      <protection locked="0"/>
    </xf>
    <xf numFmtId="0" fontId="12" fillId="3" borderId="7"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4" fillId="0" borderId="0" xfId="0" applyFont="1" applyAlignment="1" applyProtection="1">
      <alignment horizontal="justify" vertical="center" wrapText="1"/>
      <protection locked="0"/>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xf>
    <xf numFmtId="0" fontId="9" fillId="3" borderId="7" xfId="0" applyFont="1" applyFill="1" applyBorder="1" applyAlignment="1">
      <alignment horizontal="justify" vertical="center" wrapText="1"/>
    </xf>
    <xf numFmtId="0" fontId="9" fillId="3" borderId="8" xfId="0" applyFont="1" applyFill="1" applyBorder="1" applyAlignment="1">
      <alignment horizontal="justify" vertical="center" wrapText="1"/>
    </xf>
    <xf numFmtId="37" fontId="2" fillId="0" borderId="0" xfId="1" applyNumberFormat="1" applyFont="1" applyFill="1" applyBorder="1" applyAlignment="1" applyProtection="1">
      <alignment horizont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1</xdr:col>
      <xdr:colOff>2053588</xdr:colOff>
      <xdr:row>3</xdr:row>
      <xdr:rowOff>196125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47675" y="266700"/>
          <a:ext cx="1958338" cy="720000"/>
        </a:xfrm>
        <a:prstGeom prst="rect">
          <a:avLst/>
        </a:prstGeom>
      </xdr:spPr>
    </xdr:pic>
    <xdr:clientData/>
  </xdr:twoCellAnchor>
  <xdr:twoCellAnchor editAs="oneCell">
    <xdr:from>
      <xdr:col>6</xdr:col>
      <xdr:colOff>790575</xdr:colOff>
      <xdr:row>0</xdr:row>
      <xdr:rowOff>228600</xdr:rowOff>
    </xdr:from>
    <xdr:to>
      <xdr:col>7</xdr:col>
      <xdr:colOff>297858</xdr:colOff>
      <xdr:row>4</xdr:row>
      <xdr:rowOff>73425</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106025" y="228600"/>
          <a:ext cx="783633"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107"/>
  <sheetViews>
    <sheetView showGridLines="0" tabSelected="1" topLeftCell="A85" zoomScaleNormal="100" workbookViewId="0">
      <selection activeCell="B26" sqref="B26"/>
    </sheetView>
  </sheetViews>
  <sheetFormatPr baseColWidth="10" defaultRowHeight="15" x14ac:dyDescent="0.25"/>
  <cols>
    <col min="1" max="1" width="5.28515625" customWidth="1"/>
    <col min="2" max="2" width="57.85546875" customWidth="1"/>
    <col min="3" max="8" width="19.140625" customWidth="1"/>
  </cols>
  <sheetData>
    <row r="1" spans="1:8" s="1" customFormat="1" ht="20.25" x14ac:dyDescent="0.45">
      <c r="A1" s="58" t="s">
        <v>0</v>
      </c>
      <c r="B1" s="58"/>
      <c r="C1" s="58"/>
      <c r="D1" s="58"/>
      <c r="E1" s="58"/>
      <c r="F1" s="58"/>
      <c r="G1" s="58"/>
      <c r="H1" s="58"/>
    </row>
    <row r="2" spans="1:8" s="2" customFormat="1" ht="22.5" customHeight="1" x14ac:dyDescent="0.25">
      <c r="A2" s="59" t="s">
        <v>1</v>
      </c>
      <c r="B2" s="59"/>
      <c r="C2" s="59"/>
      <c r="D2" s="59"/>
      <c r="E2" s="59"/>
      <c r="F2" s="59"/>
      <c r="G2" s="59"/>
      <c r="H2" s="59"/>
    </row>
    <row r="3" spans="1:8" s="3" customFormat="1" ht="19.5" customHeight="1" x14ac:dyDescent="0.55000000000000004">
      <c r="A3" s="59" t="s">
        <v>2</v>
      </c>
      <c r="B3" s="59"/>
      <c r="C3" s="59"/>
      <c r="D3" s="59"/>
      <c r="E3" s="59"/>
      <c r="F3" s="59"/>
      <c r="G3" s="59"/>
      <c r="H3" s="59"/>
    </row>
    <row r="4" spans="1:8" s="3" customFormat="1" ht="18" customHeight="1" x14ac:dyDescent="0.55000000000000004">
      <c r="A4" s="59" t="s">
        <v>3</v>
      </c>
      <c r="B4" s="59"/>
      <c r="C4" s="59"/>
      <c r="D4" s="59"/>
      <c r="E4" s="59"/>
      <c r="F4" s="59"/>
      <c r="G4" s="59"/>
      <c r="H4" s="59"/>
    </row>
    <row r="5" spans="1:8" s="4" customFormat="1" ht="19.5" customHeight="1" x14ac:dyDescent="0.15">
      <c r="A5" s="60" t="s">
        <v>4</v>
      </c>
      <c r="B5" s="60"/>
      <c r="C5" s="60"/>
      <c r="D5" s="60"/>
      <c r="E5" s="60"/>
      <c r="F5" s="60"/>
      <c r="G5" s="60"/>
      <c r="H5" s="60"/>
    </row>
    <row r="6" spans="1:8" s="5" customFormat="1" ht="12.75" x14ac:dyDescent="0.2">
      <c r="A6" s="61" t="s">
        <v>5</v>
      </c>
      <c r="B6" s="62"/>
      <c r="C6" s="67" t="s">
        <v>6</v>
      </c>
      <c r="D6" s="68"/>
      <c r="E6" s="68"/>
      <c r="F6" s="68"/>
      <c r="G6" s="69"/>
      <c r="H6" s="70" t="s">
        <v>7</v>
      </c>
    </row>
    <row r="7" spans="1:8" s="5" customFormat="1" ht="12.75" x14ac:dyDescent="0.2">
      <c r="A7" s="63"/>
      <c r="B7" s="64"/>
      <c r="C7" s="54" t="s">
        <v>8</v>
      </c>
      <c r="D7" s="6" t="s">
        <v>9</v>
      </c>
      <c r="E7" s="54" t="s">
        <v>10</v>
      </c>
      <c r="F7" s="54" t="s">
        <v>11</v>
      </c>
      <c r="G7" s="54" t="s">
        <v>12</v>
      </c>
      <c r="H7" s="71"/>
    </row>
    <row r="8" spans="1:8" s="5" customFormat="1" ht="12.75" x14ac:dyDescent="0.2">
      <c r="A8" s="65"/>
      <c r="B8" s="66"/>
      <c r="C8" s="55"/>
      <c r="D8" s="7" t="s">
        <v>13</v>
      </c>
      <c r="E8" s="55"/>
      <c r="F8" s="55"/>
      <c r="G8" s="55"/>
      <c r="H8" s="72"/>
    </row>
    <row r="9" spans="1:8" s="10" customFormat="1" ht="5.25" customHeight="1" x14ac:dyDescent="0.2">
      <c r="A9" s="56"/>
      <c r="B9" s="57"/>
      <c r="C9" s="8"/>
      <c r="D9" s="8"/>
      <c r="E9" s="8"/>
      <c r="F9" s="8"/>
      <c r="G9" s="8"/>
      <c r="H9" s="9"/>
    </row>
    <row r="10" spans="1:8" s="10" customFormat="1" ht="12.75" x14ac:dyDescent="0.2">
      <c r="A10" s="51" t="s">
        <v>14</v>
      </c>
      <c r="B10" s="52"/>
      <c r="C10" s="11">
        <f t="shared" ref="C10:H10" si="0">SUM(C11+C21+C30+C41)</f>
        <v>40812599600</v>
      </c>
      <c r="D10" s="11">
        <f t="shared" si="0"/>
        <v>750884739.73997688</v>
      </c>
      <c r="E10" s="11">
        <f t="shared" si="0"/>
        <v>41563484339.739975</v>
      </c>
      <c r="F10" s="11">
        <f t="shared" si="0"/>
        <v>40964565210.889984</v>
      </c>
      <c r="G10" s="11">
        <f t="shared" si="0"/>
        <v>39843708068.599983</v>
      </c>
      <c r="H10" s="11">
        <f t="shared" si="0"/>
        <v>598919128.84998822</v>
      </c>
    </row>
    <row r="11" spans="1:8" s="10" customFormat="1" ht="12.75" x14ac:dyDescent="0.2">
      <c r="A11" s="51" t="s">
        <v>15</v>
      </c>
      <c r="B11" s="52"/>
      <c r="C11" s="11">
        <f t="shared" ref="C11" si="1">SUM(C12:C19)</f>
        <v>12952548619.649998</v>
      </c>
      <c r="D11" s="11">
        <f t="shared" ref="D11:H11" si="2">SUM(D12:D19)</f>
        <v>438923710.16999555</v>
      </c>
      <c r="E11" s="11">
        <f t="shared" ref="E11:E47" si="3">C11+D11</f>
        <v>13391472329.819994</v>
      </c>
      <c r="F11" s="11">
        <f t="shared" si="2"/>
        <v>12982402183.839996</v>
      </c>
      <c r="G11" s="11">
        <f t="shared" si="2"/>
        <v>12531729880.689997</v>
      </c>
      <c r="H11" s="11">
        <f t="shared" si="2"/>
        <v>409070145.97999805</v>
      </c>
    </row>
    <row r="12" spans="1:8" s="16" customFormat="1" ht="12" x14ac:dyDescent="0.2">
      <c r="A12" s="12"/>
      <c r="B12" s="13" t="s">
        <v>16</v>
      </c>
      <c r="C12" s="14">
        <v>346078050.92999995</v>
      </c>
      <c r="D12" s="14">
        <v>63405672.840000033</v>
      </c>
      <c r="E12" s="15">
        <f t="shared" si="3"/>
        <v>409483723.76999998</v>
      </c>
      <c r="F12" s="14">
        <v>409474770.31</v>
      </c>
      <c r="G12" s="14">
        <v>409270674.99000001</v>
      </c>
      <c r="H12" s="15">
        <f>E12-F12</f>
        <v>8953.4599999785423</v>
      </c>
    </row>
    <row r="13" spans="1:8" s="16" customFormat="1" ht="12" x14ac:dyDescent="0.2">
      <c r="A13" s="12"/>
      <c r="B13" s="13" t="s">
        <v>17</v>
      </c>
      <c r="C13" s="14">
        <v>3172076025.1799994</v>
      </c>
      <c r="D13" s="14">
        <v>-12682029.990003109</v>
      </c>
      <c r="E13" s="15">
        <f t="shared" si="3"/>
        <v>3159393995.1899962</v>
      </c>
      <c r="F13" s="14">
        <v>3157419101.8399973</v>
      </c>
      <c r="G13" s="14">
        <v>3134450727.0599976</v>
      </c>
      <c r="H13" s="15">
        <f t="shared" ref="H13:H19" si="4">E13-F13</f>
        <v>1974893.349998951</v>
      </c>
    </row>
    <row r="14" spans="1:8" s="16" customFormat="1" ht="12" x14ac:dyDescent="0.2">
      <c r="A14" s="12"/>
      <c r="B14" s="13" t="s">
        <v>18</v>
      </c>
      <c r="C14" s="14">
        <v>1397893220.4299994</v>
      </c>
      <c r="D14" s="14">
        <v>169667846.25000095</v>
      </c>
      <c r="E14" s="15">
        <f t="shared" si="3"/>
        <v>1567561066.6800003</v>
      </c>
      <c r="F14" s="14">
        <v>1546113975.1199987</v>
      </c>
      <c r="G14" s="14">
        <v>1491481492.1799974</v>
      </c>
      <c r="H14" s="15">
        <f t="shared" si="4"/>
        <v>21447091.560001612</v>
      </c>
    </row>
    <row r="15" spans="1:8" s="16" customFormat="1" ht="12" x14ac:dyDescent="0.2">
      <c r="A15" s="12"/>
      <c r="B15" s="13" t="s">
        <v>19</v>
      </c>
      <c r="C15" s="14"/>
      <c r="D15" s="14">
        <v>0</v>
      </c>
      <c r="E15" s="15">
        <f t="shared" si="3"/>
        <v>0</v>
      </c>
      <c r="F15" s="14"/>
      <c r="G15" s="14"/>
      <c r="H15" s="15">
        <f t="shared" si="4"/>
        <v>0</v>
      </c>
    </row>
    <row r="16" spans="1:8" s="16" customFormat="1" ht="12" x14ac:dyDescent="0.2">
      <c r="A16" s="12"/>
      <c r="B16" s="13" t="s">
        <v>20</v>
      </c>
      <c r="C16" s="14">
        <v>1305008740.4799998</v>
      </c>
      <c r="D16" s="14">
        <v>782982113.68000078</v>
      </c>
      <c r="E16" s="15">
        <f t="shared" si="3"/>
        <v>2087990854.1600006</v>
      </c>
      <c r="F16" s="14">
        <v>1832846147.98</v>
      </c>
      <c r="G16" s="14">
        <v>1788002828.4800007</v>
      </c>
      <c r="H16" s="15">
        <f t="shared" si="4"/>
        <v>255144706.18000054</v>
      </c>
    </row>
    <row r="17" spans="1:8" s="16" customFormat="1" ht="12" x14ac:dyDescent="0.2">
      <c r="A17" s="12"/>
      <c r="B17" s="13" t="s">
        <v>21</v>
      </c>
      <c r="C17" s="14"/>
      <c r="D17" s="14">
        <v>0</v>
      </c>
      <c r="E17" s="15">
        <f t="shared" si="3"/>
        <v>0</v>
      </c>
      <c r="F17" s="14"/>
      <c r="G17" s="14"/>
      <c r="H17" s="15">
        <f t="shared" si="4"/>
        <v>0</v>
      </c>
    </row>
    <row r="18" spans="1:8" s="16" customFormat="1" ht="12" x14ac:dyDescent="0.2">
      <c r="A18" s="12"/>
      <c r="B18" s="13" t="s">
        <v>22</v>
      </c>
      <c r="C18" s="14">
        <v>4116794795.8500004</v>
      </c>
      <c r="D18" s="14">
        <v>284480530.00999689</v>
      </c>
      <c r="E18" s="15">
        <f t="shared" si="3"/>
        <v>4401275325.8599968</v>
      </c>
      <c r="F18" s="14">
        <v>4300698038.79</v>
      </c>
      <c r="G18" s="14">
        <v>4044536251.9700007</v>
      </c>
      <c r="H18" s="15">
        <f t="shared" si="4"/>
        <v>100577287.06999683</v>
      </c>
    </row>
    <row r="19" spans="1:8" s="16" customFormat="1" ht="12" x14ac:dyDescent="0.2">
      <c r="A19" s="12"/>
      <c r="B19" s="13" t="s">
        <v>23</v>
      </c>
      <c r="C19" s="14">
        <v>2614697786.7799993</v>
      </c>
      <c r="D19" s="14">
        <v>-848930422.62000012</v>
      </c>
      <c r="E19" s="15">
        <f t="shared" si="3"/>
        <v>1765767364.1599991</v>
      </c>
      <c r="F19" s="14">
        <v>1735850149.799999</v>
      </c>
      <c r="G19" s="14">
        <v>1663987906.0100002</v>
      </c>
      <c r="H19" s="15">
        <f t="shared" si="4"/>
        <v>29917214.360000134</v>
      </c>
    </row>
    <row r="20" spans="1:8" s="10" customFormat="1" ht="6" customHeight="1" x14ac:dyDescent="0.2">
      <c r="A20" s="17"/>
      <c r="B20" s="18"/>
      <c r="C20" s="19"/>
      <c r="D20" s="19"/>
      <c r="E20" s="19"/>
      <c r="F20" s="19"/>
      <c r="G20" s="19"/>
      <c r="H20" s="19"/>
    </row>
    <row r="21" spans="1:8" s="10" customFormat="1" ht="12.75" x14ac:dyDescent="0.2">
      <c r="A21" s="51" t="s">
        <v>24</v>
      </c>
      <c r="B21" s="52"/>
      <c r="C21" s="11">
        <f t="shared" ref="C21:H21" si="5">SUM(C22:C28)</f>
        <v>15649997349.379997</v>
      </c>
      <c r="D21" s="11">
        <f t="shared" si="5"/>
        <v>1175456118.2899835</v>
      </c>
      <c r="E21" s="11">
        <f t="shared" si="3"/>
        <v>16825453467.669981</v>
      </c>
      <c r="F21" s="11">
        <f t="shared" si="5"/>
        <v>16672289975.379988</v>
      </c>
      <c r="G21" s="11">
        <f t="shared" si="5"/>
        <v>16535162245.14999</v>
      </c>
      <c r="H21" s="11">
        <f t="shared" si="5"/>
        <v>153163492.28999212</v>
      </c>
    </row>
    <row r="22" spans="1:8" s="16" customFormat="1" ht="12" x14ac:dyDescent="0.2">
      <c r="A22" s="12"/>
      <c r="B22" s="13" t="s">
        <v>25</v>
      </c>
      <c r="C22" s="14">
        <v>131621842.40999998</v>
      </c>
      <c r="D22" s="14">
        <v>57852844.419999853</v>
      </c>
      <c r="E22" s="15">
        <f t="shared" si="3"/>
        <v>189474686.82999983</v>
      </c>
      <c r="F22" s="14">
        <v>169684199.28999984</v>
      </c>
      <c r="G22" s="14">
        <v>168360054.14999986</v>
      </c>
      <c r="H22" s="15">
        <f t="shared" ref="H22:H28" si="6">E22-F22</f>
        <v>19790487.539999992</v>
      </c>
    </row>
    <row r="23" spans="1:8" s="16" customFormat="1" ht="12" x14ac:dyDescent="0.2">
      <c r="A23" s="12"/>
      <c r="B23" s="13" t="s">
        <v>26</v>
      </c>
      <c r="C23" s="14">
        <v>563197189.19999981</v>
      </c>
      <c r="D23" s="14">
        <v>71715073.059999824</v>
      </c>
      <c r="E23" s="15">
        <f t="shared" si="3"/>
        <v>634912262.25999963</v>
      </c>
      <c r="F23" s="14">
        <v>594143811.53000009</v>
      </c>
      <c r="G23" s="14">
        <v>572678775.91000021</v>
      </c>
      <c r="H23" s="15">
        <f t="shared" si="6"/>
        <v>40768450.729999542</v>
      </c>
    </row>
    <row r="24" spans="1:8" s="16" customFormat="1" ht="12" x14ac:dyDescent="0.2">
      <c r="A24" s="12"/>
      <c r="B24" s="13" t="s">
        <v>27</v>
      </c>
      <c r="C24" s="14">
        <v>3756467176.0499997</v>
      </c>
      <c r="D24" s="14">
        <v>389580799.92000008</v>
      </c>
      <c r="E24" s="15">
        <f t="shared" si="3"/>
        <v>4146047975.9699998</v>
      </c>
      <c r="F24" s="14">
        <v>4129600459.1799998</v>
      </c>
      <c r="G24" s="14">
        <v>4121861356.1799998</v>
      </c>
      <c r="H24" s="15">
        <f t="shared" si="6"/>
        <v>16447516.789999962</v>
      </c>
    </row>
    <row r="25" spans="1:8" s="16" customFormat="1" ht="12" x14ac:dyDescent="0.2">
      <c r="A25" s="12"/>
      <c r="B25" s="20" t="s">
        <v>28</v>
      </c>
      <c r="C25" s="14">
        <v>356914349.53999996</v>
      </c>
      <c r="D25" s="14">
        <v>221638849.8599999</v>
      </c>
      <c r="E25" s="15">
        <f t="shared" si="3"/>
        <v>578553199.39999986</v>
      </c>
      <c r="F25" s="14">
        <v>574125998.37999988</v>
      </c>
      <c r="G25" s="14">
        <v>573610875.44999993</v>
      </c>
      <c r="H25" s="15">
        <f t="shared" si="6"/>
        <v>4427201.0199999809</v>
      </c>
    </row>
    <row r="26" spans="1:8" s="16" customFormat="1" ht="12" x14ac:dyDescent="0.2">
      <c r="A26" s="12"/>
      <c r="B26" s="13" t="s">
        <v>29</v>
      </c>
      <c r="C26" s="14">
        <v>9003029884.409996</v>
      </c>
      <c r="D26" s="14">
        <v>231346849.53998375</v>
      </c>
      <c r="E26" s="15">
        <f t="shared" si="3"/>
        <v>9234376733.9499798</v>
      </c>
      <c r="F26" s="14">
        <v>9201292836.5299873</v>
      </c>
      <c r="G26" s="14">
        <v>9109111180.1199913</v>
      </c>
      <c r="H26" s="15">
        <f t="shared" si="6"/>
        <v>33083897.419992447</v>
      </c>
    </row>
    <row r="27" spans="1:8" s="16" customFormat="1" ht="12" x14ac:dyDescent="0.2">
      <c r="A27" s="12"/>
      <c r="B27" s="13" t="s">
        <v>30</v>
      </c>
      <c r="C27" s="14">
        <v>1339300293.4199998</v>
      </c>
      <c r="D27" s="14">
        <v>228627390.81000018</v>
      </c>
      <c r="E27" s="15">
        <f t="shared" si="3"/>
        <v>1567927684.23</v>
      </c>
      <c r="F27" s="14">
        <v>1532634710.5700002</v>
      </c>
      <c r="G27" s="14">
        <v>1532007688.1700001</v>
      </c>
      <c r="H27" s="15">
        <f t="shared" si="6"/>
        <v>35292973.659999847</v>
      </c>
    </row>
    <row r="28" spans="1:8" s="16" customFormat="1" ht="12" x14ac:dyDescent="0.2">
      <c r="A28" s="12"/>
      <c r="B28" s="13" t="s">
        <v>31</v>
      </c>
      <c r="C28" s="14">
        <v>499466614.35000008</v>
      </c>
      <c r="D28" s="14">
        <v>-25305689.319999874</v>
      </c>
      <c r="E28" s="15">
        <f t="shared" si="3"/>
        <v>474160925.03000021</v>
      </c>
      <c r="F28" s="14">
        <v>470807959.89999986</v>
      </c>
      <c r="G28" s="14">
        <v>457532315.17000026</v>
      </c>
      <c r="H28" s="15">
        <f t="shared" si="6"/>
        <v>3352965.1300003529</v>
      </c>
    </row>
    <row r="29" spans="1:8" s="10" customFormat="1" ht="6.75" customHeight="1" x14ac:dyDescent="0.2">
      <c r="A29" s="17"/>
      <c r="B29" s="18"/>
      <c r="C29" s="19"/>
      <c r="D29" s="19"/>
      <c r="E29" s="19"/>
      <c r="F29" s="19"/>
      <c r="G29" s="19"/>
      <c r="H29" s="19"/>
    </row>
    <row r="30" spans="1:8" s="10" customFormat="1" ht="12.75" x14ac:dyDescent="0.2">
      <c r="A30" s="51" t="s">
        <v>32</v>
      </c>
      <c r="B30" s="52"/>
      <c r="C30" s="21">
        <f t="shared" ref="C30:H30" si="7">SUM(C31:C39)</f>
        <v>1389674256.2500005</v>
      </c>
      <c r="D30" s="21">
        <f t="shared" si="7"/>
        <v>-100363580.78000021</v>
      </c>
      <c r="E30" s="21">
        <f t="shared" si="3"/>
        <v>1289310675.4700003</v>
      </c>
      <c r="F30" s="21">
        <f t="shared" si="7"/>
        <v>1264155160.1000001</v>
      </c>
      <c r="G30" s="21">
        <f t="shared" si="7"/>
        <v>1240854702.4300001</v>
      </c>
      <c r="H30" s="21">
        <f t="shared" si="7"/>
        <v>25155515.36999993</v>
      </c>
    </row>
    <row r="31" spans="1:8" s="16" customFormat="1" ht="17.25" customHeight="1" x14ac:dyDescent="0.2">
      <c r="A31" s="12"/>
      <c r="B31" s="22" t="s">
        <v>33</v>
      </c>
      <c r="C31" s="14">
        <v>140225705.15000018</v>
      </c>
      <c r="D31" s="14">
        <v>78347391.919999927</v>
      </c>
      <c r="E31" s="15">
        <f t="shared" si="3"/>
        <v>218573097.07000011</v>
      </c>
      <c r="F31" s="14">
        <v>202117139.07000014</v>
      </c>
      <c r="G31" s="14">
        <v>185115745.22</v>
      </c>
      <c r="H31" s="15">
        <f t="shared" ref="H31:H39" si="8">E31-F31</f>
        <v>16455957.99999997</v>
      </c>
    </row>
    <row r="32" spans="1:8" s="16" customFormat="1" ht="12" x14ac:dyDescent="0.2">
      <c r="A32" s="12"/>
      <c r="B32" s="13" t="s">
        <v>34</v>
      </c>
      <c r="C32" s="14">
        <v>348900728.87000012</v>
      </c>
      <c r="D32" s="14">
        <v>184612072.32999992</v>
      </c>
      <c r="E32" s="15">
        <f t="shared" si="3"/>
        <v>533512801.20000005</v>
      </c>
      <c r="F32" s="14">
        <v>529621568.25000006</v>
      </c>
      <c r="G32" s="14">
        <v>527157183.62000006</v>
      </c>
      <c r="H32" s="15">
        <f t="shared" si="8"/>
        <v>3891232.9499999881</v>
      </c>
    </row>
    <row r="33" spans="1:8" s="16" customFormat="1" ht="12" x14ac:dyDescent="0.2">
      <c r="A33" s="12"/>
      <c r="B33" s="13" t="s">
        <v>35</v>
      </c>
      <c r="C33" s="14">
        <v>55221423.25</v>
      </c>
      <c r="D33" s="14">
        <v>-3734921.5099999979</v>
      </c>
      <c r="E33" s="15">
        <f t="shared" si="3"/>
        <v>51486501.740000002</v>
      </c>
      <c r="F33" s="14">
        <v>51486501.740000002</v>
      </c>
      <c r="G33" s="14">
        <v>51132692.640000001</v>
      </c>
      <c r="H33" s="15">
        <f t="shared" si="8"/>
        <v>0</v>
      </c>
    </row>
    <row r="34" spans="1:8" s="16" customFormat="1" ht="12" x14ac:dyDescent="0.2">
      <c r="A34" s="12"/>
      <c r="B34" s="13" t="s">
        <v>36</v>
      </c>
      <c r="C34" s="14"/>
      <c r="D34" s="14">
        <v>0</v>
      </c>
      <c r="E34" s="15">
        <f t="shared" si="3"/>
        <v>0</v>
      </c>
      <c r="F34" s="14"/>
      <c r="G34" s="14"/>
      <c r="H34" s="15">
        <f t="shared" si="8"/>
        <v>0</v>
      </c>
    </row>
    <row r="35" spans="1:8" s="16" customFormat="1" ht="12" x14ac:dyDescent="0.2">
      <c r="A35" s="12"/>
      <c r="B35" s="13" t="s">
        <v>37</v>
      </c>
      <c r="C35" s="14">
        <v>80120972.669999987</v>
      </c>
      <c r="D35" s="14">
        <v>20468595.609999999</v>
      </c>
      <c r="E35" s="15">
        <f t="shared" si="3"/>
        <v>100589568.27999999</v>
      </c>
      <c r="F35" s="14">
        <v>100281064.28</v>
      </c>
      <c r="G35" s="14">
        <v>99459537.269999966</v>
      </c>
      <c r="H35" s="15">
        <f t="shared" si="8"/>
        <v>308503.9999999851</v>
      </c>
    </row>
    <row r="36" spans="1:8" s="16" customFormat="1" ht="12" x14ac:dyDescent="0.2">
      <c r="A36" s="12"/>
      <c r="B36" s="13" t="s">
        <v>38</v>
      </c>
      <c r="C36" s="14"/>
      <c r="D36" s="14">
        <v>0</v>
      </c>
      <c r="E36" s="15">
        <f t="shared" si="3"/>
        <v>0</v>
      </c>
      <c r="F36" s="14"/>
      <c r="G36" s="14"/>
      <c r="H36" s="15">
        <f t="shared" si="8"/>
        <v>0</v>
      </c>
    </row>
    <row r="37" spans="1:8" s="16" customFormat="1" ht="12" x14ac:dyDescent="0.2">
      <c r="A37" s="12"/>
      <c r="B37" s="13" t="s">
        <v>39</v>
      </c>
      <c r="C37" s="14">
        <v>115600828.73999998</v>
      </c>
      <c r="D37" s="14">
        <v>-36089656.139999971</v>
      </c>
      <c r="E37" s="15">
        <f t="shared" si="3"/>
        <v>79511172.600000009</v>
      </c>
      <c r="F37" s="14">
        <v>75011352.180000022</v>
      </c>
      <c r="G37" s="14">
        <v>72516050.61999999</v>
      </c>
      <c r="H37" s="15">
        <f t="shared" si="8"/>
        <v>4499820.4199999869</v>
      </c>
    </row>
    <row r="38" spans="1:8" s="16" customFormat="1" ht="12" x14ac:dyDescent="0.2">
      <c r="A38" s="12"/>
      <c r="B38" s="13" t="s">
        <v>40</v>
      </c>
      <c r="C38" s="14">
        <v>10113819.970000001</v>
      </c>
      <c r="D38" s="14">
        <v>-120377.36000000127</v>
      </c>
      <c r="E38" s="15">
        <f t="shared" si="3"/>
        <v>9993442.6099999994</v>
      </c>
      <c r="F38" s="14">
        <v>9993442.6099999994</v>
      </c>
      <c r="G38" s="14">
        <v>9955962.6099999994</v>
      </c>
      <c r="H38" s="15">
        <f t="shared" si="8"/>
        <v>0</v>
      </c>
    </row>
    <row r="39" spans="1:8" s="16" customFormat="1" ht="12" x14ac:dyDescent="0.2">
      <c r="A39" s="12"/>
      <c r="B39" s="13" t="s">
        <v>41</v>
      </c>
      <c r="C39" s="14">
        <v>639490777.60000002</v>
      </c>
      <c r="D39" s="14">
        <v>-343846685.63000005</v>
      </c>
      <c r="E39" s="15">
        <f t="shared" si="3"/>
        <v>295644091.96999997</v>
      </c>
      <c r="F39" s="14">
        <v>295644091.96999997</v>
      </c>
      <c r="G39" s="14">
        <v>295517530.44999999</v>
      </c>
      <c r="H39" s="15">
        <f t="shared" si="8"/>
        <v>0</v>
      </c>
    </row>
    <row r="40" spans="1:8" s="10" customFormat="1" ht="6.75" customHeight="1" x14ac:dyDescent="0.2">
      <c r="A40" s="17"/>
      <c r="B40" s="18"/>
      <c r="C40" s="19"/>
      <c r="D40" s="19"/>
      <c r="E40" s="19"/>
      <c r="F40" s="19"/>
      <c r="G40" s="19"/>
      <c r="H40" s="19"/>
    </row>
    <row r="41" spans="1:8" s="10" customFormat="1" ht="12.75" x14ac:dyDescent="0.2">
      <c r="A41" s="51" t="s">
        <v>42</v>
      </c>
      <c r="B41" s="52"/>
      <c r="C41" s="21">
        <f t="shared" ref="C41:H41" si="9">SUM(C42:C47)</f>
        <v>10820379374.720001</v>
      </c>
      <c r="D41" s="21">
        <f t="shared" si="9"/>
        <v>-763131507.94000196</v>
      </c>
      <c r="E41" s="21">
        <f t="shared" si="3"/>
        <v>10057247866.779999</v>
      </c>
      <c r="F41" s="21">
        <f t="shared" si="9"/>
        <v>10045717891.570002</v>
      </c>
      <c r="G41" s="21">
        <f t="shared" si="9"/>
        <v>9535961240.3299961</v>
      </c>
      <c r="H41" s="11">
        <f t="shared" si="9"/>
        <v>11529975.209998131</v>
      </c>
    </row>
    <row r="42" spans="1:8" s="16" customFormat="1" ht="12" x14ac:dyDescent="0.2">
      <c r="A42" s="50"/>
      <c r="B42" s="13" t="s">
        <v>43</v>
      </c>
      <c r="C42" s="23">
        <v>3013536624.8800006</v>
      </c>
      <c r="D42" s="24">
        <v>-500545780.10000038</v>
      </c>
      <c r="E42" s="25">
        <f t="shared" si="3"/>
        <v>2512990844.7800002</v>
      </c>
      <c r="F42" s="23">
        <v>2512284339.5499997</v>
      </c>
      <c r="G42" s="23">
        <v>2512284339.5499997</v>
      </c>
      <c r="H42" s="15">
        <f t="shared" ref="H42" si="10">E42-F42</f>
        <v>706505.23000049591</v>
      </c>
    </row>
    <row r="43" spans="1:8" s="16" customFormat="1" ht="12" x14ac:dyDescent="0.2">
      <c r="A43" s="50"/>
      <c r="B43" s="13" t="s">
        <v>44</v>
      </c>
      <c r="C43" s="26"/>
      <c r="D43" s="27">
        <v>0</v>
      </c>
      <c r="E43" s="26">
        <f t="shared" si="3"/>
        <v>0</v>
      </c>
      <c r="F43" s="26"/>
      <c r="G43" s="26"/>
      <c r="H43" s="27"/>
    </row>
    <row r="44" spans="1:8" s="16" customFormat="1" ht="12" x14ac:dyDescent="0.2">
      <c r="A44" s="50"/>
      <c r="B44" s="13" t="s">
        <v>45</v>
      </c>
      <c r="C44" s="23">
        <v>6806791977</v>
      </c>
      <c r="D44" s="24">
        <v>530241657.30999851</v>
      </c>
      <c r="E44" s="25">
        <f t="shared" si="3"/>
        <v>7337033634.3099985</v>
      </c>
      <c r="F44" s="23">
        <v>7326210164.3300009</v>
      </c>
      <c r="G44" s="23">
        <v>6819687892.6299973</v>
      </c>
      <c r="H44" s="15">
        <f t="shared" ref="H44" si="11">E44-F44</f>
        <v>10823469.979997635</v>
      </c>
    </row>
    <row r="45" spans="1:8" s="16" customFormat="1" ht="12" x14ac:dyDescent="0.2">
      <c r="A45" s="50"/>
      <c r="B45" s="13" t="s">
        <v>46</v>
      </c>
      <c r="C45" s="28"/>
      <c r="D45" s="29">
        <v>0</v>
      </c>
      <c r="E45" s="28">
        <f t="shared" si="3"/>
        <v>0</v>
      </c>
      <c r="F45" s="28"/>
      <c r="G45" s="28"/>
      <c r="H45" s="29"/>
    </row>
    <row r="46" spans="1:8" s="16" customFormat="1" ht="12" x14ac:dyDescent="0.2">
      <c r="A46" s="12"/>
      <c r="B46" s="13" t="s">
        <v>47</v>
      </c>
      <c r="C46" s="30"/>
      <c r="D46" s="14">
        <v>0</v>
      </c>
      <c r="E46" s="25">
        <f t="shared" si="3"/>
        <v>0</v>
      </c>
      <c r="F46" s="30"/>
      <c r="G46" s="30"/>
      <c r="H46" s="15">
        <f t="shared" ref="H46:H47" si="12">E46-F46</f>
        <v>0</v>
      </c>
    </row>
    <row r="47" spans="1:8" s="16" customFormat="1" ht="12" x14ac:dyDescent="0.2">
      <c r="A47" s="12"/>
      <c r="B47" s="13" t="s">
        <v>48</v>
      </c>
      <c r="C47" s="23">
        <v>1000050772.84</v>
      </c>
      <c r="D47" s="24">
        <v>-792827385.1500001</v>
      </c>
      <c r="E47" s="25">
        <f t="shared" si="3"/>
        <v>207223387.68999994</v>
      </c>
      <c r="F47" s="23">
        <v>207223387.68999997</v>
      </c>
      <c r="G47" s="23">
        <v>203989008.14999995</v>
      </c>
      <c r="H47" s="15">
        <f t="shared" si="12"/>
        <v>0</v>
      </c>
    </row>
    <row r="48" spans="1:8" s="10" customFormat="1" ht="5.25" customHeight="1" x14ac:dyDescent="0.2">
      <c r="A48" s="31"/>
      <c r="B48" s="32"/>
      <c r="C48" s="33"/>
      <c r="D48" s="33"/>
      <c r="E48" s="33"/>
      <c r="F48" s="33"/>
      <c r="G48" s="33"/>
      <c r="H48" s="33"/>
    </row>
    <row r="49" spans="1:8" s="10" customFormat="1" ht="12.75" x14ac:dyDescent="0.2">
      <c r="A49" s="51" t="s">
        <v>49</v>
      </c>
      <c r="B49" s="52"/>
      <c r="C49" s="11">
        <f>SUM(C50+C60+C70+C82)</f>
        <v>30860589553.000008</v>
      </c>
      <c r="D49" s="11">
        <f t="shared" ref="D49:H49" si="13">SUM(D50+D60+D70+D82)</f>
        <v>6209493524.5300035</v>
      </c>
      <c r="E49" s="11">
        <f t="shared" ref="E49:E68" si="14">C49+D49</f>
        <v>37070083077.530014</v>
      </c>
      <c r="F49" s="11">
        <f t="shared" si="13"/>
        <v>34541214464.73999</v>
      </c>
      <c r="G49" s="11">
        <f t="shared" si="13"/>
        <v>34064666871.759987</v>
      </c>
      <c r="H49" s="11">
        <f t="shared" si="13"/>
        <v>2528868612.7900176</v>
      </c>
    </row>
    <row r="50" spans="1:8" s="10" customFormat="1" ht="12.75" x14ac:dyDescent="0.2">
      <c r="A50" s="51" t="s">
        <v>15</v>
      </c>
      <c r="B50" s="52"/>
      <c r="C50" s="11">
        <f>SUM(C51:C58)</f>
        <v>417399707.26999998</v>
      </c>
      <c r="D50" s="11">
        <f t="shared" ref="D50:H50" si="15">SUM(D51:D58)</f>
        <v>448344382.93000001</v>
      </c>
      <c r="E50" s="11">
        <f t="shared" si="14"/>
        <v>865744090.20000005</v>
      </c>
      <c r="F50" s="11">
        <f t="shared" si="15"/>
        <v>483460259.14999998</v>
      </c>
      <c r="G50" s="11">
        <f t="shared" si="15"/>
        <v>443797007.93999994</v>
      </c>
      <c r="H50" s="11">
        <f t="shared" si="15"/>
        <v>382283831.05000001</v>
      </c>
    </row>
    <row r="51" spans="1:8" s="16" customFormat="1" ht="12" x14ac:dyDescent="0.2">
      <c r="A51" s="12"/>
      <c r="B51" s="13" t="s">
        <v>50</v>
      </c>
      <c r="C51" s="14">
        <v>0</v>
      </c>
      <c r="D51" s="14">
        <v>469000</v>
      </c>
      <c r="E51" s="15">
        <f t="shared" si="14"/>
        <v>469000</v>
      </c>
      <c r="F51" s="14">
        <v>469000</v>
      </c>
      <c r="G51" s="14">
        <v>469000</v>
      </c>
      <c r="H51" s="15">
        <f t="shared" ref="H51:H58" si="16">E51-F51</f>
        <v>0</v>
      </c>
    </row>
    <row r="52" spans="1:8" s="16" customFormat="1" ht="12" x14ac:dyDescent="0.2">
      <c r="A52" s="12"/>
      <c r="B52" s="13" t="s">
        <v>17</v>
      </c>
      <c r="C52" s="14">
        <v>9380500</v>
      </c>
      <c r="D52" s="14">
        <v>13751168.830000006</v>
      </c>
      <c r="E52" s="15">
        <f t="shared" si="14"/>
        <v>23131668.830000006</v>
      </c>
      <c r="F52" s="14">
        <v>21829063.409999996</v>
      </c>
      <c r="G52" s="14">
        <v>21829063.409999996</v>
      </c>
      <c r="H52" s="15">
        <f t="shared" si="16"/>
        <v>1302605.4200000092</v>
      </c>
    </row>
    <row r="53" spans="1:8" s="16" customFormat="1" ht="12" x14ac:dyDescent="0.2">
      <c r="A53" s="12"/>
      <c r="B53" s="13" t="s">
        <v>51</v>
      </c>
      <c r="C53" s="14">
        <v>0</v>
      </c>
      <c r="D53" s="14">
        <v>27866858.260000002</v>
      </c>
      <c r="E53" s="15">
        <f t="shared" si="14"/>
        <v>27866858.260000002</v>
      </c>
      <c r="F53" s="14">
        <v>21052068.440000001</v>
      </c>
      <c r="G53" s="14">
        <v>1289330.8799999999</v>
      </c>
      <c r="H53" s="15">
        <f t="shared" si="16"/>
        <v>6814789.8200000003</v>
      </c>
    </row>
    <row r="54" spans="1:8" s="16" customFormat="1" ht="12" x14ac:dyDescent="0.2">
      <c r="A54" s="12"/>
      <c r="B54" s="13" t="s">
        <v>19</v>
      </c>
      <c r="C54" s="14"/>
      <c r="D54" s="14">
        <v>0</v>
      </c>
      <c r="E54" s="15">
        <f t="shared" si="14"/>
        <v>0</v>
      </c>
      <c r="F54" s="14"/>
      <c r="G54" s="14"/>
      <c r="H54" s="15">
        <f t="shared" si="16"/>
        <v>0</v>
      </c>
    </row>
    <row r="55" spans="1:8" s="16" customFormat="1" ht="12" x14ac:dyDescent="0.2">
      <c r="A55" s="12"/>
      <c r="B55" s="13" t="s">
        <v>20</v>
      </c>
      <c r="C55" s="14">
        <v>0</v>
      </c>
      <c r="D55" s="14">
        <v>218902130.16999999</v>
      </c>
      <c r="E55" s="15">
        <f t="shared" si="14"/>
        <v>218902130.16999999</v>
      </c>
      <c r="F55" s="14">
        <v>218250637.88</v>
      </c>
      <c r="G55" s="14">
        <v>218250637.88</v>
      </c>
      <c r="H55" s="15">
        <f t="shared" si="16"/>
        <v>651492.28999999166</v>
      </c>
    </row>
    <row r="56" spans="1:8" s="16" customFormat="1" ht="12" x14ac:dyDescent="0.2">
      <c r="A56" s="12"/>
      <c r="B56" s="13" t="s">
        <v>52</v>
      </c>
      <c r="C56" s="14"/>
      <c r="D56" s="14">
        <v>0</v>
      </c>
      <c r="E56" s="15">
        <f t="shared" si="14"/>
        <v>0</v>
      </c>
      <c r="F56" s="14"/>
      <c r="G56" s="14"/>
      <c r="H56" s="15">
        <f t="shared" si="16"/>
        <v>0</v>
      </c>
    </row>
    <row r="57" spans="1:8" s="16" customFormat="1" ht="12" x14ac:dyDescent="0.2">
      <c r="A57" s="12"/>
      <c r="B57" s="13" t="s">
        <v>22</v>
      </c>
      <c r="C57" s="14">
        <v>408019207.26999998</v>
      </c>
      <c r="D57" s="14">
        <v>151024883</v>
      </c>
      <c r="E57" s="15">
        <f t="shared" si="14"/>
        <v>559044090.26999998</v>
      </c>
      <c r="F57" s="14">
        <v>192062645.66999999</v>
      </c>
      <c r="G57" s="14">
        <v>172162132.01999998</v>
      </c>
      <c r="H57" s="15">
        <f t="shared" si="16"/>
        <v>366981444.60000002</v>
      </c>
    </row>
    <row r="58" spans="1:8" s="16" customFormat="1" ht="12" x14ac:dyDescent="0.2">
      <c r="A58" s="12"/>
      <c r="B58" s="13" t="s">
        <v>53</v>
      </c>
      <c r="C58" s="14">
        <v>0</v>
      </c>
      <c r="D58" s="14">
        <v>36330342.670000002</v>
      </c>
      <c r="E58" s="15">
        <f t="shared" si="14"/>
        <v>36330342.670000002</v>
      </c>
      <c r="F58" s="14">
        <v>29796843.75</v>
      </c>
      <c r="G58" s="14">
        <v>29796843.75</v>
      </c>
      <c r="H58" s="15">
        <f t="shared" si="16"/>
        <v>6533498.9200000018</v>
      </c>
    </row>
    <row r="59" spans="1:8" s="16" customFormat="1" ht="6" customHeight="1" x14ac:dyDescent="0.2">
      <c r="A59" s="12"/>
      <c r="B59" s="13"/>
      <c r="C59" s="34"/>
      <c r="D59" s="34"/>
      <c r="E59" s="34"/>
      <c r="F59" s="34"/>
      <c r="G59" s="34"/>
      <c r="H59" s="34"/>
    </row>
    <row r="60" spans="1:8" s="10" customFormat="1" ht="12.75" x14ac:dyDescent="0.2">
      <c r="A60" s="51" t="s">
        <v>54</v>
      </c>
      <c r="B60" s="52"/>
      <c r="C60" s="11">
        <f t="shared" ref="C60:H60" si="17">SUM(C61:C68)</f>
        <v>25335743695.150005</v>
      </c>
      <c r="D60" s="11">
        <f t="shared" si="17"/>
        <v>4601364008.7000027</v>
      </c>
      <c r="E60" s="11">
        <f t="shared" si="14"/>
        <v>29937107703.850006</v>
      </c>
      <c r="F60" s="11">
        <f t="shared" si="17"/>
        <v>28093216395.959991</v>
      </c>
      <c r="G60" s="11">
        <f t="shared" si="17"/>
        <v>27672799623.909988</v>
      </c>
      <c r="H60" s="11">
        <f t="shared" si="17"/>
        <v>1843891307.8900158</v>
      </c>
    </row>
    <row r="61" spans="1:8" s="16" customFormat="1" ht="12" x14ac:dyDescent="0.2">
      <c r="A61" s="12"/>
      <c r="B61" s="13" t="s">
        <v>55</v>
      </c>
      <c r="C61" s="14">
        <v>0</v>
      </c>
      <c r="D61" s="14">
        <v>614251.88</v>
      </c>
      <c r="E61" s="15">
        <f t="shared" si="14"/>
        <v>614251.88</v>
      </c>
      <c r="F61" s="14">
        <v>614251.88</v>
      </c>
      <c r="G61" s="14">
        <v>614251.88</v>
      </c>
      <c r="H61" s="15">
        <f t="shared" ref="H61:H68" si="18">E61-F61</f>
        <v>0</v>
      </c>
    </row>
    <row r="62" spans="1:8" s="16" customFormat="1" ht="12" x14ac:dyDescent="0.2">
      <c r="A62" s="12"/>
      <c r="B62" s="13" t="s">
        <v>26</v>
      </c>
      <c r="C62" s="14">
        <v>2577296759.6999998</v>
      </c>
      <c r="D62" s="14">
        <v>80788813.600001335</v>
      </c>
      <c r="E62" s="15">
        <f t="shared" si="14"/>
        <v>2658085573.3000011</v>
      </c>
      <c r="F62" s="14">
        <v>1367610615.4900005</v>
      </c>
      <c r="G62" s="14">
        <v>1361387422.4800007</v>
      </c>
      <c r="H62" s="15">
        <f t="shared" si="18"/>
        <v>1290474957.8100007</v>
      </c>
    </row>
    <row r="63" spans="1:8" s="16" customFormat="1" ht="12" x14ac:dyDescent="0.2">
      <c r="A63" s="12"/>
      <c r="B63" s="13" t="s">
        <v>27</v>
      </c>
      <c r="C63" s="14">
        <v>3947207772.3600001</v>
      </c>
      <c r="D63" s="14">
        <v>1863696789.8299994</v>
      </c>
      <c r="E63" s="15">
        <f t="shared" si="14"/>
        <v>5810904562.1899996</v>
      </c>
      <c r="F63" s="14">
        <v>5753486010.0600014</v>
      </c>
      <c r="G63" s="14">
        <v>5753486010.0600014</v>
      </c>
      <c r="H63" s="15">
        <f t="shared" si="18"/>
        <v>57418552.129998207</v>
      </c>
    </row>
    <row r="64" spans="1:8" s="16" customFormat="1" ht="12" x14ac:dyDescent="0.2">
      <c r="A64" s="50"/>
      <c r="B64" s="13" t="s">
        <v>56</v>
      </c>
      <c r="C64" s="14">
        <v>4472758</v>
      </c>
      <c r="D64" s="14">
        <v>145039416.56999999</v>
      </c>
      <c r="E64" s="15">
        <f t="shared" si="14"/>
        <v>149512174.56999999</v>
      </c>
      <c r="F64" s="14">
        <v>75786685.359999999</v>
      </c>
      <c r="G64" s="14">
        <v>73043007.899999991</v>
      </c>
      <c r="H64" s="15">
        <f t="shared" si="18"/>
        <v>73725489.209999993</v>
      </c>
    </row>
    <row r="65" spans="1:8" s="16" customFormat="1" ht="12" x14ac:dyDescent="0.2">
      <c r="A65" s="50"/>
      <c r="B65" s="13" t="s">
        <v>57</v>
      </c>
      <c r="C65" s="15"/>
      <c r="D65" s="15">
        <v>0</v>
      </c>
      <c r="E65" s="15">
        <f t="shared" si="14"/>
        <v>0</v>
      </c>
      <c r="F65" s="15"/>
      <c r="G65" s="15"/>
      <c r="H65" s="15"/>
    </row>
    <row r="66" spans="1:8" s="16" customFormat="1" ht="12" x14ac:dyDescent="0.2">
      <c r="A66" s="12"/>
      <c r="B66" s="13" t="s">
        <v>29</v>
      </c>
      <c r="C66" s="14">
        <v>18345227641.180008</v>
      </c>
      <c r="D66" s="14">
        <v>2292016676.1500015</v>
      </c>
      <c r="E66" s="15">
        <f t="shared" si="14"/>
        <v>20637244317.330009</v>
      </c>
      <c r="F66" s="14">
        <v>20429590964.249992</v>
      </c>
      <c r="G66" s="14">
        <v>20018141062.669991</v>
      </c>
      <c r="H66" s="15">
        <f t="shared" si="18"/>
        <v>207653353.08001709</v>
      </c>
    </row>
    <row r="67" spans="1:8" s="16" customFormat="1" ht="12" x14ac:dyDescent="0.2">
      <c r="A67" s="12"/>
      <c r="B67" s="13" t="s">
        <v>58</v>
      </c>
      <c r="C67" s="14">
        <v>461538763.90999997</v>
      </c>
      <c r="D67" s="14">
        <v>219208060.66999996</v>
      </c>
      <c r="E67" s="15">
        <f t="shared" si="14"/>
        <v>680746824.57999992</v>
      </c>
      <c r="F67" s="14">
        <v>466127868.92000002</v>
      </c>
      <c r="G67" s="14">
        <v>466127868.92000002</v>
      </c>
      <c r="H67" s="15">
        <f t="shared" si="18"/>
        <v>214618955.65999991</v>
      </c>
    </row>
    <row r="68" spans="1:8" s="16" customFormat="1" ht="12" x14ac:dyDescent="0.2">
      <c r="A68" s="12"/>
      <c r="B68" s="13" t="s">
        <v>31</v>
      </c>
      <c r="C68" s="14">
        <v>0</v>
      </c>
      <c r="D68" s="14">
        <v>0</v>
      </c>
      <c r="E68" s="35">
        <f t="shared" si="14"/>
        <v>0</v>
      </c>
      <c r="F68" s="14"/>
      <c r="G68" s="14"/>
      <c r="H68" s="35">
        <f t="shared" si="18"/>
        <v>0</v>
      </c>
    </row>
    <row r="69" spans="1:8" s="16" customFormat="1" ht="6" customHeight="1" x14ac:dyDescent="0.2">
      <c r="A69" s="12"/>
      <c r="B69" s="13"/>
      <c r="C69" s="34"/>
      <c r="D69" s="34"/>
      <c r="E69" s="34"/>
      <c r="F69" s="34"/>
      <c r="G69" s="34"/>
      <c r="H69" s="34"/>
    </row>
    <row r="70" spans="1:8" s="10" customFormat="1" ht="12.75" x14ac:dyDescent="0.2">
      <c r="A70" s="51" t="s">
        <v>32</v>
      </c>
      <c r="B70" s="52"/>
      <c r="C70" s="21">
        <f t="shared" ref="C70:H70" si="19">SUM(C71:C80)</f>
        <v>200952409.06999999</v>
      </c>
      <c r="D70" s="21">
        <f t="shared" si="19"/>
        <v>268282013.60000008</v>
      </c>
      <c r="E70" s="21">
        <f t="shared" ref="E70:E88" si="20">C70+D70</f>
        <v>469234422.67000008</v>
      </c>
      <c r="F70" s="21">
        <f t="shared" si="19"/>
        <v>166541476.35999998</v>
      </c>
      <c r="G70" s="21">
        <f t="shared" si="19"/>
        <v>150073906.64000002</v>
      </c>
      <c r="H70" s="21">
        <f t="shared" si="19"/>
        <v>302692946.31000006</v>
      </c>
    </row>
    <row r="71" spans="1:8" s="16" customFormat="1" ht="12" x14ac:dyDescent="0.2">
      <c r="A71" s="50"/>
      <c r="B71" s="13" t="s">
        <v>59</v>
      </c>
      <c r="C71" s="14">
        <v>0</v>
      </c>
      <c r="D71" s="14">
        <v>2250000</v>
      </c>
      <c r="E71" s="15">
        <f t="shared" si="20"/>
        <v>2250000</v>
      </c>
      <c r="F71" s="14">
        <v>1015400</v>
      </c>
      <c r="G71" s="14">
        <v>1015400</v>
      </c>
      <c r="H71" s="15">
        <f>E71-F71</f>
        <v>1234600</v>
      </c>
    </row>
    <row r="72" spans="1:8" s="16" customFormat="1" ht="12" x14ac:dyDescent="0.2">
      <c r="A72" s="50"/>
      <c r="B72" s="13" t="s">
        <v>60</v>
      </c>
      <c r="C72" s="15"/>
      <c r="D72" s="15">
        <v>0</v>
      </c>
      <c r="E72" s="15">
        <f t="shared" si="20"/>
        <v>0</v>
      </c>
      <c r="F72" s="15"/>
      <c r="G72" s="15"/>
      <c r="H72" s="15"/>
    </row>
    <row r="73" spans="1:8" s="16" customFormat="1" ht="12" x14ac:dyDescent="0.2">
      <c r="A73" s="12"/>
      <c r="B73" s="13" t="s">
        <v>34</v>
      </c>
      <c r="C73" s="14">
        <v>0</v>
      </c>
      <c r="D73" s="14">
        <v>112403252.77</v>
      </c>
      <c r="E73" s="15">
        <f t="shared" si="20"/>
        <v>112403252.77</v>
      </c>
      <c r="F73" s="14">
        <v>109534611.09</v>
      </c>
      <c r="G73" s="14">
        <v>104830424.77000001</v>
      </c>
      <c r="H73" s="15">
        <f>E73-F73</f>
        <v>2868641.6799999923</v>
      </c>
    </row>
    <row r="74" spans="1:8" s="16" customFormat="1" ht="12" x14ac:dyDescent="0.2">
      <c r="A74" s="12"/>
      <c r="B74" s="13" t="s">
        <v>35</v>
      </c>
      <c r="C74" s="14"/>
      <c r="D74" s="14">
        <v>0</v>
      </c>
      <c r="E74" s="15">
        <f t="shared" si="20"/>
        <v>0</v>
      </c>
      <c r="F74" s="14"/>
      <c r="G74" s="14"/>
      <c r="H74" s="15">
        <f t="shared" ref="H74:H80" si="21">E74-F74</f>
        <v>0</v>
      </c>
    </row>
    <row r="75" spans="1:8" s="16" customFormat="1" ht="12" x14ac:dyDescent="0.2">
      <c r="A75" s="12"/>
      <c r="B75" s="13" t="s">
        <v>36</v>
      </c>
      <c r="C75" s="14"/>
      <c r="D75" s="14">
        <v>0</v>
      </c>
      <c r="E75" s="15">
        <f t="shared" si="20"/>
        <v>0</v>
      </c>
      <c r="F75" s="14"/>
      <c r="G75" s="14"/>
      <c r="H75" s="15">
        <f t="shared" si="21"/>
        <v>0</v>
      </c>
    </row>
    <row r="76" spans="1:8" s="16" customFormat="1" ht="12" x14ac:dyDescent="0.2">
      <c r="A76" s="12"/>
      <c r="B76" s="13" t="s">
        <v>37</v>
      </c>
      <c r="C76" s="14">
        <v>28658734.93</v>
      </c>
      <c r="D76" s="14">
        <v>291693422.55000007</v>
      </c>
      <c r="E76" s="15">
        <f t="shared" si="20"/>
        <v>320352157.48000008</v>
      </c>
      <c r="F76" s="14">
        <v>37117276.799999997</v>
      </c>
      <c r="G76" s="14">
        <v>25353893.399999999</v>
      </c>
      <c r="H76" s="15">
        <f t="shared" si="21"/>
        <v>283234880.68000007</v>
      </c>
    </row>
    <row r="77" spans="1:8" s="16" customFormat="1" ht="12" x14ac:dyDescent="0.2">
      <c r="A77" s="12"/>
      <c r="B77" s="13" t="s">
        <v>38</v>
      </c>
      <c r="C77" s="14"/>
      <c r="D77" s="14">
        <v>0</v>
      </c>
      <c r="E77" s="15">
        <f t="shared" si="20"/>
        <v>0</v>
      </c>
      <c r="F77" s="14"/>
      <c r="G77" s="14"/>
      <c r="H77" s="15">
        <f t="shared" si="21"/>
        <v>0</v>
      </c>
    </row>
    <row r="78" spans="1:8" s="16" customFormat="1" ht="12" x14ac:dyDescent="0.2">
      <c r="A78" s="12"/>
      <c r="B78" s="13" t="s">
        <v>61</v>
      </c>
      <c r="C78" s="14">
        <v>172293674.13999999</v>
      </c>
      <c r="D78" s="14">
        <v>-138064661.71999997</v>
      </c>
      <c r="E78" s="15">
        <f t="shared" si="20"/>
        <v>34229012.420000017</v>
      </c>
      <c r="F78" s="14">
        <v>18874188.469999999</v>
      </c>
      <c r="G78" s="14">
        <v>18874188.469999999</v>
      </c>
      <c r="H78" s="15">
        <f t="shared" si="21"/>
        <v>15354823.950000018</v>
      </c>
    </row>
    <row r="79" spans="1:8" s="16" customFormat="1" ht="12" x14ac:dyDescent="0.2">
      <c r="A79" s="12"/>
      <c r="B79" s="13" t="s">
        <v>40</v>
      </c>
      <c r="C79" s="14"/>
      <c r="D79" s="14">
        <v>0</v>
      </c>
      <c r="E79" s="15">
        <f t="shared" si="20"/>
        <v>0</v>
      </c>
      <c r="F79" s="14"/>
      <c r="G79" s="14"/>
      <c r="H79" s="15">
        <f t="shared" si="21"/>
        <v>0</v>
      </c>
    </row>
    <row r="80" spans="1:8" s="16" customFormat="1" ht="12" x14ac:dyDescent="0.2">
      <c r="A80" s="12"/>
      <c r="B80" s="13" t="s">
        <v>41</v>
      </c>
      <c r="C80" s="14"/>
      <c r="D80" s="14">
        <v>0</v>
      </c>
      <c r="E80" s="15">
        <f t="shared" si="20"/>
        <v>0</v>
      </c>
      <c r="F80" s="14"/>
      <c r="G80" s="14"/>
      <c r="H80" s="15">
        <f t="shared" si="21"/>
        <v>0</v>
      </c>
    </row>
    <row r="81" spans="1:8" s="16" customFormat="1" ht="6.75" customHeight="1" x14ac:dyDescent="0.2">
      <c r="A81" s="12"/>
      <c r="B81" s="13"/>
      <c r="C81" s="34"/>
      <c r="D81" s="34"/>
      <c r="E81" s="34"/>
      <c r="F81" s="34"/>
      <c r="G81" s="34"/>
      <c r="H81" s="34"/>
    </row>
    <row r="82" spans="1:8" s="10" customFormat="1" ht="12.75" x14ac:dyDescent="0.2">
      <c r="A82" s="51" t="s">
        <v>42</v>
      </c>
      <c r="B82" s="52"/>
      <c r="C82" s="21">
        <f t="shared" ref="C82:H82" si="22">SUM(C83:C88)</f>
        <v>4906493741.5100002</v>
      </c>
      <c r="D82" s="21">
        <f t="shared" si="22"/>
        <v>891503119.30000019</v>
      </c>
      <c r="E82" s="21">
        <f t="shared" si="20"/>
        <v>5797996860.8100004</v>
      </c>
      <c r="F82" s="21">
        <f t="shared" si="22"/>
        <v>5797996333.2699986</v>
      </c>
      <c r="G82" s="21">
        <f t="shared" si="22"/>
        <v>5797996333.2699986</v>
      </c>
      <c r="H82" s="21">
        <f t="shared" si="22"/>
        <v>527.54000186920166</v>
      </c>
    </row>
    <row r="83" spans="1:8" s="16" customFormat="1" ht="12" x14ac:dyDescent="0.2">
      <c r="A83" s="50"/>
      <c r="B83" s="13" t="s">
        <v>43</v>
      </c>
      <c r="C83" s="14">
        <v>0</v>
      </c>
      <c r="D83" s="14">
        <v>374917330.25</v>
      </c>
      <c r="E83" s="15">
        <f t="shared" si="20"/>
        <v>374917330.25</v>
      </c>
      <c r="F83" s="14">
        <v>374917330.25</v>
      </c>
      <c r="G83" s="14">
        <v>374917330.25</v>
      </c>
      <c r="H83" s="15">
        <f t="shared" ref="H83" si="23">E83-F83</f>
        <v>0</v>
      </c>
    </row>
    <row r="84" spans="1:8" s="16" customFormat="1" ht="12" x14ac:dyDescent="0.2">
      <c r="A84" s="50"/>
      <c r="B84" s="13" t="s">
        <v>44</v>
      </c>
      <c r="C84" s="15"/>
      <c r="D84" s="15">
        <v>0</v>
      </c>
      <c r="E84" s="15">
        <f t="shared" si="20"/>
        <v>0</v>
      </c>
      <c r="F84" s="15"/>
      <c r="G84" s="15"/>
      <c r="H84" s="15"/>
    </row>
    <row r="85" spans="1:8" s="16" customFormat="1" ht="12" x14ac:dyDescent="0.2">
      <c r="A85" s="50"/>
      <c r="B85" s="13" t="s">
        <v>45</v>
      </c>
      <c r="C85" s="14">
        <v>4906493741.5100002</v>
      </c>
      <c r="D85" s="14">
        <v>461909413.55000019</v>
      </c>
      <c r="E85" s="15">
        <f t="shared" si="20"/>
        <v>5368403155.0600004</v>
      </c>
      <c r="F85" s="14">
        <v>5368402627.5199986</v>
      </c>
      <c r="G85" s="14">
        <v>5368402627.5199986</v>
      </c>
      <c r="H85" s="15">
        <f t="shared" ref="H85" si="24">E85-F85</f>
        <v>527.54000186920166</v>
      </c>
    </row>
    <row r="86" spans="1:8" s="16" customFormat="1" ht="12" x14ac:dyDescent="0.2">
      <c r="A86" s="50"/>
      <c r="B86" s="13" t="s">
        <v>46</v>
      </c>
      <c r="C86" s="15"/>
      <c r="D86" s="15">
        <v>0</v>
      </c>
      <c r="E86" s="15">
        <f t="shared" si="20"/>
        <v>0</v>
      </c>
      <c r="F86" s="15"/>
      <c r="G86" s="15"/>
      <c r="H86" s="15"/>
    </row>
    <row r="87" spans="1:8" s="16" customFormat="1" ht="12" x14ac:dyDescent="0.2">
      <c r="A87" s="12"/>
      <c r="B87" s="13" t="s">
        <v>47</v>
      </c>
      <c r="C87" s="14"/>
      <c r="D87" s="14">
        <v>0</v>
      </c>
      <c r="E87" s="15">
        <f t="shared" si="20"/>
        <v>0</v>
      </c>
      <c r="F87" s="14"/>
      <c r="G87" s="14"/>
      <c r="H87" s="15">
        <f t="shared" ref="H87:H88" si="25">E87-F87</f>
        <v>0</v>
      </c>
    </row>
    <row r="88" spans="1:8" s="16" customFormat="1" ht="12" x14ac:dyDescent="0.2">
      <c r="A88" s="12"/>
      <c r="B88" s="13" t="s">
        <v>48</v>
      </c>
      <c r="C88" s="14">
        <v>0</v>
      </c>
      <c r="D88" s="14">
        <v>54676375.5</v>
      </c>
      <c r="E88" s="15">
        <f t="shared" si="20"/>
        <v>54676375.5</v>
      </c>
      <c r="F88" s="14">
        <v>54676375.5</v>
      </c>
      <c r="G88" s="14">
        <v>54676375.5</v>
      </c>
      <c r="H88" s="15">
        <f t="shared" si="25"/>
        <v>0</v>
      </c>
    </row>
    <row r="89" spans="1:8" s="10" customFormat="1" ht="5.25" customHeight="1" x14ac:dyDescent="0.2">
      <c r="A89" s="17"/>
      <c r="B89" s="18"/>
      <c r="C89" s="36"/>
      <c r="D89" s="36"/>
      <c r="E89" s="36"/>
      <c r="F89" s="36"/>
      <c r="G89" s="36"/>
      <c r="H89" s="36"/>
    </row>
    <row r="90" spans="1:8" s="10" customFormat="1" ht="12.75" x14ac:dyDescent="0.2">
      <c r="A90" s="51" t="s">
        <v>62</v>
      </c>
      <c r="B90" s="52"/>
      <c r="C90" s="11">
        <f t="shared" ref="C90:H90" si="26">SUM(C10+C49)</f>
        <v>71673189153</v>
      </c>
      <c r="D90" s="11">
        <f t="shared" si="26"/>
        <v>6960378264.2699804</v>
      </c>
      <c r="E90" s="11">
        <f t="shared" si="26"/>
        <v>78633567417.269989</v>
      </c>
      <c r="F90" s="11">
        <f t="shared" si="26"/>
        <v>75505779675.629974</v>
      </c>
      <c r="G90" s="11">
        <f t="shared" si="26"/>
        <v>73908374940.35997</v>
      </c>
      <c r="H90" s="11">
        <f t="shared" si="26"/>
        <v>3127787741.6400061</v>
      </c>
    </row>
    <row r="91" spans="1:8" s="10" customFormat="1" ht="6.75" customHeight="1" x14ac:dyDescent="0.2">
      <c r="A91" s="37"/>
      <c r="B91" s="38"/>
      <c r="C91" s="39"/>
      <c r="D91" s="39"/>
      <c r="E91" s="39"/>
      <c r="F91" s="39"/>
      <c r="G91" s="39"/>
      <c r="H91" s="40"/>
    </row>
    <row r="92" spans="1:8" s="10" customFormat="1" ht="27" customHeight="1" x14ac:dyDescent="0.2">
      <c r="A92" s="53" t="s">
        <v>63</v>
      </c>
      <c r="B92" s="53"/>
      <c r="C92" s="53"/>
      <c r="D92" s="53"/>
      <c r="E92" s="53"/>
      <c r="F92" s="53"/>
      <c r="G92" s="53"/>
      <c r="H92" s="53"/>
    </row>
    <row r="93" spans="1:8" s="43" customFormat="1" x14ac:dyDescent="0.25">
      <c r="A93" s="41" t="s">
        <v>64</v>
      </c>
      <c r="B93" s="42"/>
      <c r="C93" s="42"/>
      <c r="D93" s="42"/>
      <c r="E93" s="42"/>
      <c r="F93" s="42"/>
      <c r="G93" s="42"/>
      <c r="H93" s="42"/>
    </row>
    <row r="94" spans="1:8" s="46" customFormat="1" x14ac:dyDescent="0.25">
      <c r="A94" s="44"/>
      <c r="B94" s="45"/>
      <c r="C94" s="45"/>
      <c r="D94" s="45"/>
      <c r="E94" s="45"/>
      <c r="F94" s="45"/>
      <c r="G94" s="45"/>
      <c r="H94" s="45"/>
    </row>
    <row r="95" spans="1:8" s="46" customFormat="1" ht="12" customHeight="1" x14ac:dyDescent="0.25">
      <c r="A95" s="44"/>
      <c r="B95" s="45"/>
      <c r="C95" s="45"/>
      <c r="D95" s="45"/>
      <c r="E95" s="45"/>
      <c r="F95" s="45"/>
      <c r="G95" s="45"/>
      <c r="H95" s="45"/>
    </row>
    <row r="96" spans="1:8" s="46" customFormat="1" x14ac:dyDescent="0.25">
      <c r="A96" s="44"/>
      <c r="B96" s="45"/>
      <c r="C96" s="45"/>
      <c r="D96" s="45"/>
      <c r="E96" s="45"/>
      <c r="F96" s="45"/>
      <c r="G96" s="45"/>
      <c r="H96" s="45"/>
    </row>
    <row r="97" spans="1:8" ht="12" customHeight="1" x14ac:dyDescent="0.25">
      <c r="A97" s="47"/>
      <c r="B97" s="48"/>
      <c r="C97" s="48"/>
      <c r="D97" s="48"/>
      <c r="E97" s="48"/>
      <c r="F97" s="48"/>
      <c r="G97" s="48"/>
      <c r="H97" s="48"/>
    </row>
    <row r="98" spans="1:8" ht="21" customHeight="1" x14ac:dyDescent="0.25">
      <c r="A98" s="48"/>
      <c r="B98" s="48"/>
      <c r="C98" s="48"/>
      <c r="D98" s="48"/>
      <c r="E98" s="48"/>
      <c r="F98" s="48"/>
      <c r="G98" s="48"/>
      <c r="H98" s="48"/>
    </row>
    <row r="99" spans="1:8" x14ac:dyDescent="0.25">
      <c r="A99" s="48"/>
      <c r="B99" s="48"/>
      <c r="C99" s="49"/>
      <c r="D99" s="49"/>
      <c r="E99" s="49"/>
      <c r="F99" s="49"/>
      <c r="G99" s="49"/>
      <c r="H99" s="49"/>
    </row>
    <row r="100" spans="1:8" x14ac:dyDescent="0.25">
      <c r="A100" s="48"/>
      <c r="B100" s="48"/>
      <c r="C100" s="48"/>
      <c r="D100" s="48"/>
      <c r="E100" s="48"/>
      <c r="F100" s="48"/>
      <c r="G100" s="48"/>
      <c r="H100" s="48"/>
    </row>
    <row r="101" spans="1:8" x14ac:dyDescent="0.25">
      <c r="A101" s="48"/>
      <c r="B101" s="48"/>
      <c r="C101" s="48"/>
      <c r="D101" s="48"/>
      <c r="E101" s="48"/>
      <c r="F101" s="48"/>
      <c r="G101" s="48"/>
      <c r="H101" s="48"/>
    </row>
    <row r="102" spans="1:8" x14ac:dyDescent="0.25">
      <c r="A102" s="48"/>
      <c r="B102" s="48"/>
      <c r="C102" s="48"/>
      <c r="D102" s="48"/>
      <c r="E102" s="48"/>
      <c r="F102" s="48"/>
      <c r="G102" s="48"/>
      <c r="H102" s="48"/>
    </row>
    <row r="103" spans="1:8" x14ac:dyDescent="0.25">
      <c r="A103" s="48"/>
      <c r="B103" s="48"/>
      <c r="C103" s="48"/>
      <c r="D103" s="48"/>
      <c r="E103" s="48"/>
      <c r="F103" s="48"/>
      <c r="G103" s="48"/>
      <c r="H103" s="48"/>
    </row>
    <row r="104" spans="1:8" x14ac:dyDescent="0.25">
      <c r="A104" s="48"/>
      <c r="B104" s="48"/>
      <c r="C104" s="48"/>
      <c r="D104" s="48"/>
      <c r="E104" s="48"/>
      <c r="F104" s="48"/>
      <c r="G104" s="48"/>
      <c r="H104" s="48"/>
    </row>
    <row r="105" spans="1:8" x14ac:dyDescent="0.25">
      <c r="A105" s="48"/>
      <c r="B105" s="48"/>
      <c r="C105" s="48"/>
      <c r="D105" s="48"/>
      <c r="E105" s="48"/>
      <c r="F105" s="48"/>
      <c r="G105" s="48"/>
      <c r="H105" s="48"/>
    </row>
    <row r="106" spans="1:8" x14ac:dyDescent="0.25">
      <c r="A106" s="48"/>
      <c r="B106" s="48"/>
      <c r="C106" s="48"/>
      <c r="D106" s="48"/>
      <c r="E106" s="48"/>
      <c r="F106" s="48"/>
      <c r="G106" s="48"/>
      <c r="H106" s="48"/>
    </row>
    <row r="107" spans="1:8" x14ac:dyDescent="0.25">
      <c r="A107" s="48"/>
      <c r="B107" s="48"/>
      <c r="C107" s="49"/>
      <c r="D107" s="49"/>
      <c r="E107" s="49"/>
      <c r="F107" s="49"/>
      <c r="G107" s="49"/>
      <c r="H107" s="49"/>
    </row>
  </sheetData>
  <mergeCells count="31">
    <mergeCell ref="H6:H8"/>
    <mergeCell ref="C7:C8"/>
    <mergeCell ref="E7:E8"/>
    <mergeCell ref="A1:H1"/>
    <mergeCell ref="A2:H2"/>
    <mergeCell ref="A3:H3"/>
    <mergeCell ref="A4:H4"/>
    <mergeCell ref="A5:H5"/>
    <mergeCell ref="A50:B50"/>
    <mergeCell ref="F7:F8"/>
    <mergeCell ref="G7:G8"/>
    <mergeCell ref="A9:B9"/>
    <mergeCell ref="A10:B10"/>
    <mergeCell ref="A11:B11"/>
    <mergeCell ref="A21:B21"/>
    <mergeCell ref="A6:B8"/>
    <mergeCell ref="C6:G6"/>
    <mergeCell ref="A30:B30"/>
    <mergeCell ref="A41:B41"/>
    <mergeCell ref="A42:A43"/>
    <mergeCell ref="A44:A45"/>
    <mergeCell ref="A49:B49"/>
    <mergeCell ref="A85:A86"/>
    <mergeCell ref="A90:B90"/>
    <mergeCell ref="A92:H92"/>
    <mergeCell ref="A60:B60"/>
    <mergeCell ref="A64:A65"/>
    <mergeCell ref="A70:B70"/>
    <mergeCell ref="A71:A72"/>
    <mergeCell ref="A82:B82"/>
    <mergeCell ref="A83:A84"/>
  </mergeCells>
  <dataValidations count="1">
    <dataValidation type="whole" allowBlank="1" showInputMessage="1" showErrorMessage="1" error="Solo importes sin decimales, por favor." sqref="C10:H90">
      <formula1>-999999999999</formula1>
      <formula2>999999999999</formula2>
    </dataValidation>
  </dataValidations>
  <printOptions horizontalCentered="1"/>
  <pageMargins left="0.39370078740157483" right="0.39370078740157483" top="0.9055118110236221" bottom="0.43307086614173229" header="0.35433070866141736" footer="0.15748031496062992"/>
  <pageSetup scale="68" firstPageNumber="178" orientation="landscape" useFirstPageNumber="1" r:id="rId1"/>
  <headerFooter>
    <oddHeader>&amp;C&amp;"Encode Sans Medium,Negrita"&amp;10PODER EJECUTIVO
DEL ESTADO DE TAMAULIPAS&amp;"DIN Pro Bold,Negrita"&amp;11
&amp;G</oddHeader>
    <oddFooter>&amp;C&amp;G
&amp;"Encode Sans Medium,Negrita"&amp;10Anexos&amp;R&amp;P</oddFooter>
  </headerFooter>
  <rowBreaks count="1" manualBreakCount="1">
    <brk id="4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CF De </vt:lpstr>
      <vt:lpstr>'LDF Analítico Egresos CF De '!Área_de_impresión</vt:lpstr>
      <vt:lpstr>'LDF Analítico Egresos CF De '!Títulos_a_imprimir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2024-04-17T00:36:23Z</dcterms:created>
  <dcterms:modified xsi:type="dcterms:W3CDTF">2024-04-18T15:03:55Z</dcterms:modified>
</cp:coreProperties>
</file>