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Balance Presup a Diciembre 2023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'Balance Presup a Diciembre 2023'!$A$1:$E$86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_xlnm.Print_Titles" localSheetId="0">'Balance Presup a Diciembre 2023'!$1:$4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E71" i="1"/>
  <c r="D71" i="1"/>
  <c r="C71" i="1"/>
  <c r="E70" i="1"/>
  <c r="D70" i="1"/>
  <c r="C70" i="1"/>
  <c r="E68" i="1"/>
  <c r="E66" i="1" s="1"/>
  <c r="E73" i="1" s="1"/>
  <c r="E74" i="1" s="1"/>
  <c r="D68" i="1"/>
  <c r="D66" i="1" s="1"/>
  <c r="C68" i="1"/>
  <c r="C66" i="1"/>
  <c r="E65" i="1"/>
  <c r="D65" i="1"/>
  <c r="D73" i="1" s="1"/>
  <c r="D74" i="1" s="1"/>
  <c r="C65" i="1"/>
  <c r="C73" i="1" s="1"/>
  <c r="C74" i="1" s="1"/>
  <c r="E57" i="1"/>
  <c r="D57" i="1"/>
  <c r="E56" i="1"/>
  <c r="D56" i="1"/>
  <c r="C56" i="1"/>
  <c r="E55" i="1"/>
  <c r="E53" i="1" s="1"/>
  <c r="D55" i="1"/>
  <c r="C55" i="1"/>
  <c r="E54" i="1"/>
  <c r="D54" i="1"/>
  <c r="D53" i="1" s="1"/>
  <c r="D58" i="1" s="1"/>
  <c r="D59" i="1" s="1"/>
  <c r="C54" i="1"/>
  <c r="C53" i="1" s="1"/>
  <c r="E51" i="1"/>
  <c r="D51" i="1"/>
  <c r="C51" i="1"/>
  <c r="C58" i="1" s="1"/>
  <c r="C59" i="1" s="1"/>
  <c r="E46" i="1"/>
  <c r="D46" i="1"/>
  <c r="E42" i="1"/>
  <c r="D42" i="1"/>
  <c r="C42" i="1"/>
  <c r="E38" i="1"/>
  <c r="D38" i="1"/>
  <c r="C38" i="1"/>
  <c r="C46" i="1" s="1"/>
  <c r="E29" i="1"/>
  <c r="D29" i="1"/>
  <c r="C29" i="1"/>
  <c r="E17" i="1"/>
  <c r="D17" i="1"/>
  <c r="E13" i="1"/>
  <c r="D13" i="1"/>
  <c r="C13" i="1"/>
  <c r="E8" i="1"/>
  <c r="E21" i="1" s="1"/>
  <c r="E22" i="1" s="1"/>
  <c r="E24" i="1" s="1"/>
  <c r="E33" i="1" s="1"/>
  <c r="D8" i="1"/>
  <c r="D21" i="1" s="1"/>
  <c r="D22" i="1" s="1"/>
  <c r="D24" i="1" s="1"/>
  <c r="D33" i="1" s="1"/>
  <c r="C8" i="1"/>
  <c r="C21" i="1" s="1"/>
  <c r="C22" i="1" s="1"/>
  <c r="C24" i="1" s="1"/>
  <c r="C33" i="1" s="1"/>
  <c r="E58" i="1" l="1"/>
  <c r="E59" i="1" s="1"/>
</calcChain>
</file>

<file path=xl/sharedStrings.xml><?xml version="1.0" encoding="utf-8"?>
<sst xmlns="http://schemas.openxmlformats.org/spreadsheetml/2006/main" count="67" uniqueCount="44">
  <si>
    <t>Cuenta Pública</t>
  </si>
  <si>
    <t>Balance Presupuestario - LDF</t>
  </si>
  <si>
    <t>Del 1 de Enero al 31 de Diciembre de 2023</t>
  </si>
  <si>
    <t xml:space="preserve">(Cifras en Pesos) 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</si>
  <si>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</si>
  <si>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</si>
  <si>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</si>
  <si>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</si>
  <si>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</si>
  <si>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</si>
  <si>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</si>
  <si>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</si>
  <si>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</si>
  <si>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</si>
  <si>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</si>
  <si>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</si>
  <si>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</si>
  <si>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</si>
  <si>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</si>
  <si>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</si>
  <si>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</si>
  <si>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</si>
  <si>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</si>
  <si>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</si>
  <si>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</si>
  <si>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</si>
  <si>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</si>
  <si>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</si>
  <si>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</si>
  <si>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</si>
  <si>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</si>
  <si>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</si>
  <si>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</si>
  <si>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</si>
  <si>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</si>
  <si>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</si>
  <si>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</si>
  <si>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</si>
  <si>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</si>
  <si>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</si>
  <si>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</si>
  <si>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 xml:space="preserve">Balance Presupuestario de Recursos Etiquetados </t>
  </si>
  <si>
    <t xml:space="preserve">Balance Presupuestario de Recursos Etiquetados sin Financiamiento Neto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</si>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</sst>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Encode Sans Expanded SemiBold"/>
    </font>
    <font>
      <sz val="11"/>
      <color theme="1"/>
      <name val="Encode Sans Expanded SemiBold"/>
    </font>
    <font>
      <b/>
      <sz val="8"/>
      <color rgb="FF000000"/>
      <name val="Encode Sans Expanded SemiBold"/>
    </font>
    <font>
      <b/>
      <sz val="7"/>
      <color rgb="FF000000"/>
      <name val="Encode Sans Expanded SemiBold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2F2F2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vertical="center"/>
    </xf>
    <xf numFmtId="0" fontId="1" fillId="0" borderId="0" xfId="0" applyFont="1"/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0" fillId="0" borderId="0" xfId="0" applyFont="1"/>
    <xf numFmtId="0" fontId="7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3" fontId="8" fillId="4" borderId="8" xfId="0" applyNumberFormat="1" applyFont="1" applyFill="1" applyBorder="1" applyAlignment="1">
      <alignment vertical="center"/>
    </xf>
    <xf numFmtId="0" fontId="7" fillId="4" borderId="7" xfId="0" applyFont="1" applyFill="1" applyBorder="1" applyAlignment="1">
      <alignment horizontal="left" vertical="center" indent="3"/>
    </xf>
    <xf numFmtId="3" fontId="7" fillId="4" borderId="8" xfId="0" applyNumberFormat="1" applyFont="1" applyFill="1" applyBorder="1" applyAlignment="1" applyProtection="1">
      <alignment vertical="center"/>
      <protection locked="0"/>
    </xf>
    <xf numFmtId="3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indent="5"/>
    </xf>
    <xf numFmtId="4" fontId="7" fillId="4" borderId="9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3" fontId="8" fillId="4" borderId="8" xfId="0" applyNumberFormat="1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left" vertical="center" indent="1"/>
    </xf>
    <xf numFmtId="3" fontId="7" fillId="6" borderId="8" xfId="0" applyNumberFormat="1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indent="1"/>
    </xf>
    <xf numFmtId="3" fontId="8" fillId="4" borderId="8" xfId="0" applyNumberFormat="1" applyFont="1" applyFill="1" applyBorder="1" applyAlignment="1" applyProtection="1">
      <alignment vertical="center"/>
    </xf>
    <xf numFmtId="0" fontId="7" fillId="4" borderId="4" xfId="0" applyFont="1" applyFill="1" applyBorder="1" applyAlignment="1">
      <alignment horizontal="left" vertical="center" indent="1"/>
    </xf>
    <xf numFmtId="0" fontId="9" fillId="0" borderId="0" xfId="0" applyFont="1" applyAlignment="1">
      <alignment horizontal="justify" vertical="center" wrapText="1"/>
    </xf>
    <xf numFmtId="0" fontId="10" fillId="0" borderId="0" xfId="0" applyFont="1"/>
    <xf numFmtId="3" fontId="7" fillId="4" borderId="8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1" fillId="0" borderId="0" xfId="0" applyFont="1" applyAlignment="1"/>
    <xf numFmtId="0" fontId="0" fillId="0" borderId="0" xfId="0" applyFont="1" applyAlignment="1"/>
    <xf numFmtId="0" fontId="12" fillId="0" borderId="0" xfId="0" applyFont="1" applyFill="1" applyBorder="1" applyAlignment="1" applyProtection="1">
      <alignment vertical="center"/>
    </xf>
    <xf numFmtId="0" fontId="11" fillId="0" borderId="0" xfId="0" applyFont="1"/>
    <xf numFmtId="0" fontId="0" fillId="0" borderId="0" xfId="0" applyProtection="1">
      <protection locked="0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79</xdr:row>
      <xdr:rowOff>0</xdr:rowOff>
    </xdr:from>
    <xdr:ext cx="3095625" cy="251479"/>
    <xdr:sp macro="" textlink="">
      <xdr:nvSpPr>
        <xdr:cNvPr id="2" name="7 CuadroTexto"/>
        <xdr:cNvSpPr txBox="1"/>
      </xdr:nvSpPr>
      <xdr:spPr>
        <a:xfrm>
          <a:off x="361950" y="1443037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594783</xdr:colOff>
      <xdr:row>79</xdr:row>
      <xdr:rowOff>19050</xdr:rowOff>
    </xdr:from>
    <xdr:ext cx="3095625" cy="251479"/>
    <xdr:sp macro="" textlink="">
      <xdr:nvSpPr>
        <xdr:cNvPr id="3" name="7 CuadroTexto"/>
        <xdr:cNvSpPr txBox="1"/>
      </xdr:nvSpPr>
      <xdr:spPr>
        <a:xfrm>
          <a:off x="6490758" y="1444942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228600</xdr:colOff>
      <xdr:row>0</xdr:row>
      <xdr:rowOff>47625</xdr:rowOff>
    </xdr:from>
    <xdr:to>
      <xdr:col>1</xdr:col>
      <xdr:colOff>1872613</xdr:colOff>
      <xdr:row>2</xdr:row>
      <xdr:rowOff>215175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228600" y="47625"/>
          <a:ext cx="1958338" cy="7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1085850</xdr:colOff>
      <xdr:row>0</xdr:row>
      <xdr:rowOff>200025</xdr:rowOff>
    </xdr:from>
    <xdr:to>
      <xdr:col>4</xdr:col>
      <xdr:colOff>346541</xdr:colOff>
      <xdr:row>3</xdr:row>
      <xdr:rowOff>229000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200025"/>
          <a:ext cx="784691" cy="85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tabSelected="1" zoomScaleNormal="100" workbookViewId="0">
      <selection activeCell="C90" sqref="C90"/>
    </sheetView>
  </sheetViews>
  <sheetFormatPr baseColWidth="10" defaultRowHeight="15" x14ac:dyDescent="0.25"/>
  <cols>
    <col min="1" max="1" width="4.7109375" customWidth="1"/>
    <col min="2" max="2" width="83.7109375" customWidth="1"/>
    <col min="3" max="3" width="25.28515625" customWidth="1"/>
    <col min="4" max="4" width="22.85546875" customWidth="1"/>
    <col min="5" max="5" width="21.140625" customWidth="1"/>
    <col min="6" max="6" width="12.5703125" bestFit="1" customWidth="1"/>
    <col min="7" max="7" width="14.85546875" customWidth="1"/>
    <col min="8" max="8" width="15" bestFit="1" customWidth="1"/>
  </cols>
  <sheetData>
    <row r="1" spans="1:8" s="1" customFormat="1" ht="21.75" customHeight="1" x14ac:dyDescent="0.55000000000000004">
      <c r="A1" s="50" t="s">
        <v>0</v>
      </c>
      <c r="B1" s="50"/>
      <c r="C1" s="50"/>
      <c r="D1" s="50"/>
      <c r="E1" s="50"/>
    </row>
    <row r="2" spans="1:8" s="1" customFormat="1" ht="21.75" customHeight="1" x14ac:dyDescent="0.55000000000000004">
      <c r="A2" s="50" t="s">
        <v>1</v>
      </c>
      <c r="B2" s="50"/>
      <c r="C2" s="50"/>
      <c r="D2" s="50"/>
      <c r="E2" s="50"/>
    </row>
    <row r="3" spans="1:8" s="1" customFormat="1" ht="21.75" customHeight="1" x14ac:dyDescent="0.55000000000000004">
      <c r="A3" s="51" t="s">
        <v>2</v>
      </c>
      <c r="B3" s="51"/>
      <c r="C3" s="51"/>
      <c r="D3" s="51"/>
      <c r="E3" s="51"/>
      <c r="F3" s="2"/>
      <c r="G3" s="2"/>
      <c r="H3" s="2"/>
    </row>
    <row r="4" spans="1:8" s="1" customFormat="1" ht="21.75" customHeight="1" x14ac:dyDescent="0.55000000000000004">
      <c r="A4" s="52" t="s">
        <v>3</v>
      </c>
      <c r="B4" s="52"/>
      <c r="C4" s="52"/>
      <c r="D4" s="52"/>
      <c r="E4" s="52"/>
    </row>
    <row r="5" spans="1:8" s="3" customFormat="1" x14ac:dyDescent="0.25">
      <c r="A5" s="45" t="s">
        <v>4</v>
      </c>
      <c r="B5" s="47"/>
      <c r="C5" s="45" t="s">
        <v>5</v>
      </c>
      <c r="D5" s="45" t="s">
        <v>6</v>
      </c>
      <c r="E5" s="45" t="s">
        <v>7</v>
      </c>
    </row>
    <row r="6" spans="1:8" s="3" customFormat="1" x14ac:dyDescent="0.25">
      <c r="A6" s="46"/>
      <c r="B6" s="48"/>
      <c r="C6" s="46"/>
      <c r="D6" s="46"/>
      <c r="E6" s="46"/>
    </row>
    <row r="7" spans="1:8" s="7" customFormat="1" ht="6" customHeight="1" x14ac:dyDescent="0.25">
      <c r="A7" s="4"/>
      <c r="B7" s="5"/>
      <c r="C7" s="6"/>
      <c r="D7" s="6"/>
      <c r="E7" s="6"/>
    </row>
    <row r="8" spans="1:8" s="7" customFormat="1" ht="19.5" customHeight="1" x14ac:dyDescent="0.25">
      <c r="A8" s="8"/>
      <c r="B8" s="9" t="s">
        <v>8</v>
      </c>
      <c r="C8" s="10">
        <f>SUM(C9:C11)</f>
        <v>70322848908</v>
      </c>
      <c r="D8" s="10">
        <f>SUM(D9:D11)</f>
        <v>78508333817</v>
      </c>
      <c r="E8" s="10">
        <f>SUM(E9:E11)</f>
        <v>78508333817</v>
      </c>
    </row>
    <row r="9" spans="1:8" s="7" customFormat="1" ht="19.5" customHeight="1" x14ac:dyDescent="0.25">
      <c r="A9" s="8"/>
      <c r="B9" s="11" t="s">
        <v>9</v>
      </c>
      <c r="C9" s="12">
        <v>40812599600</v>
      </c>
      <c r="D9" s="12">
        <v>42608146171</v>
      </c>
      <c r="E9" s="12">
        <v>42608146171</v>
      </c>
    </row>
    <row r="10" spans="1:8" s="7" customFormat="1" ht="19.5" customHeight="1" x14ac:dyDescent="0.25">
      <c r="A10" s="8"/>
      <c r="B10" s="11" t="s">
        <v>10</v>
      </c>
      <c r="C10" s="12">
        <v>30860589553</v>
      </c>
      <c r="D10" s="12">
        <v>35978743325</v>
      </c>
      <c r="E10" s="12">
        <v>35978743325</v>
      </c>
      <c r="G10" s="13"/>
    </row>
    <row r="11" spans="1:8" s="7" customFormat="1" ht="19.5" customHeight="1" x14ac:dyDescent="0.25">
      <c r="A11" s="8"/>
      <c r="B11" s="11" t="s">
        <v>11</v>
      </c>
      <c r="C11" s="12">
        <v>-1350340245</v>
      </c>
      <c r="D11" s="12">
        <v>-78555679</v>
      </c>
      <c r="E11" s="12">
        <v>-78555679</v>
      </c>
    </row>
    <row r="12" spans="1:8" s="7" customFormat="1" ht="6" customHeight="1" x14ac:dyDescent="0.25">
      <c r="A12" s="8"/>
      <c r="B12" s="14"/>
      <c r="C12" s="15"/>
      <c r="D12" s="15"/>
      <c r="E12" s="15"/>
    </row>
    <row r="13" spans="1:8" s="7" customFormat="1" x14ac:dyDescent="0.25">
      <c r="A13" s="8"/>
      <c r="B13" s="9" t="s">
        <v>12</v>
      </c>
      <c r="C13" s="10">
        <f>SUM(C14:C15)</f>
        <v>70322848908.180023</v>
      </c>
      <c r="D13" s="10">
        <f>SUM(D14:D15)</f>
        <v>74127223996.540009</v>
      </c>
      <c r="E13" s="10">
        <f>SUM(E14:E15)</f>
        <v>72529819261.269989</v>
      </c>
    </row>
    <row r="14" spans="1:8" s="7" customFormat="1" x14ac:dyDescent="0.25">
      <c r="A14" s="8"/>
      <c r="B14" s="11" t="s">
        <v>13</v>
      </c>
      <c r="C14" s="12">
        <v>39462259355.180008</v>
      </c>
      <c r="D14" s="12">
        <v>39669330191.290001</v>
      </c>
      <c r="E14" s="12">
        <v>38548473048.999992</v>
      </c>
    </row>
    <row r="15" spans="1:8" s="7" customFormat="1" x14ac:dyDescent="0.25">
      <c r="A15" s="8"/>
      <c r="B15" s="11" t="s">
        <v>14</v>
      </c>
      <c r="C15" s="12">
        <v>30860589553.000008</v>
      </c>
      <c r="D15" s="12">
        <v>34457893805.25</v>
      </c>
      <c r="E15" s="12">
        <v>33981346212.269993</v>
      </c>
    </row>
    <row r="16" spans="1:8" s="7" customFormat="1" ht="6.75" customHeight="1" x14ac:dyDescent="0.25">
      <c r="A16" s="8"/>
      <c r="B16" s="14"/>
      <c r="C16" s="15"/>
      <c r="D16" s="15"/>
      <c r="E16" s="15"/>
    </row>
    <row r="17" spans="1:5" s="7" customFormat="1" x14ac:dyDescent="0.25">
      <c r="A17" s="8"/>
      <c r="B17" s="9" t="s">
        <v>15</v>
      </c>
      <c r="C17" s="16"/>
      <c r="D17" s="10">
        <f>SUM(D18:D19)</f>
        <v>1688828702.0500002</v>
      </c>
      <c r="E17" s="10">
        <f>SUM(E18:E19)</f>
        <v>1683711502.6300001</v>
      </c>
    </row>
    <row r="18" spans="1:5" s="7" customFormat="1" ht="20.25" customHeight="1" x14ac:dyDescent="0.25">
      <c r="A18" s="8"/>
      <c r="B18" s="11" t="s">
        <v>16</v>
      </c>
      <c r="C18" s="16"/>
      <c r="D18" s="12">
        <v>807895382.32000029</v>
      </c>
      <c r="E18" s="12">
        <v>802778182.90000021</v>
      </c>
    </row>
    <row r="19" spans="1:5" s="7" customFormat="1" ht="20.25" customHeight="1" x14ac:dyDescent="0.25">
      <c r="A19" s="8"/>
      <c r="B19" s="11" t="s">
        <v>17</v>
      </c>
      <c r="C19" s="16"/>
      <c r="D19" s="12">
        <v>880933319.73000002</v>
      </c>
      <c r="E19" s="12">
        <v>880933319.73000002</v>
      </c>
    </row>
    <row r="20" spans="1:5" s="7" customFormat="1" ht="6" customHeight="1" x14ac:dyDescent="0.25">
      <c r="A20" s="8"/>
      <c r="B20" s="14"/>
      <c r="C20" s="15"/>
      <c r="D20" s="15"/>
      <c r="E20" s="15"/>
    </row>
    <row r="21" spans="1:5" s="7" customFormat="1" ht="18.75" customHeight="1" x14ac:dyDescent="0.25">
      <c r="A21" s="43"/>
      <c r="B21" s="9" t="s">
        <v>18</v>
      </c>
      <c r="C21" s="10">
        <f>C8-C13+C17</f>
        <v>-0.180023193359375</v>
      </c>
      <c r="D21" s="10">
        <f>D8-D13+D17</f>
        <v>6069938522.5099916</v>
      </c>
      <c r="E21" s="10">
        <f>E8-E13+E17</f>
        <v>7662226058.3600111</v>
      </c>
    </row>
    <row r="22" spans="1:5" s="7" customFormat="1" ht="18.75" customHeight="1" x14ac:dyDescent="0.25">
      <c r="A22" s="43"/>
      <c r="B22" s="9" t="s">
        <v>19</v>
      </c>
      <c r="C22" s="10">
        <f>C21-C11</f>
        <v>1350340244.8199768</v>
      </c>
      <c r="D22" s="10">
        <f>D21-D11</f>
        <v>6148494201.5099916</v>
      </c>
      <c r="E22" s="10">
        <f>E21-E11</f>
        <v>7740781737.3600111</v>
      </c>
    </row>
    <row r="23" spans="1:5" s="7" customFormat="1" ht="9" customHeight="1" x14ac:dyDescent="0.25">
      <c r="A23" s="43"/>
      <c r="B23" s="14"/>
      <c r="C23" s="15"/>
      <c r="D23" s="15"/>
      <c r="E23" s="15"/>
    </row>
    <row r="24" spans="1:5" s="7" customFormat="1" ht="18" customHeight="1" x14ac:dyDescent="0.25">
      <c r="A24" s="8"/>
      <c r="B24" s="9" t="s">
        <v>20</v>
      </c>
      <c r="C24" s="10">
        <f>C22-C17</f>
        <v>1350340244.8199768</v>
      </c>
      <c r="D24" s="10">
        <f>D22-D17</f>
        <v>4459665499.4599915</v>
      </c>
      <c r="E24" s="10">
        <f>E22-E17</f>
        <v>6057070234.730011</v>
      </c>
    </row>
    <row r="25" spans="1:5" s="7" customFormat="1" ht="7.5" customHeight="1" x14ac:dyDescent="0.25">
      <c r="A25" s="17"/>
      <c r="B25" s="18"/>
      <c r="C25" s="19"/>
      <c r="D25" s="19"/>
      <c r="E25" s="19"/>
    </row>
    <row r="26" spans="1:5" s="7" customFormat="1" ht="6.75" customHeight="1" x14ac:dyDescent="0.25">
      <c r="A26" s="49"/>
      <c r="B26" s="49"/>
      <c r="C26" s="49"/>
      <c r="D26" s="49"/>
      <c r="E26" s="49"/>
    </row>
    <row r="27" spans="1:5" s="3" customFormat="1" ht="24" customHeight="1" x14ac:dyDescent="0.25">
      <c r="A27" s="45" t="s">
        <v>4</v>
      </c>
      <c r="B27" s="47"/>
      <c r="C27" s="45" t="s">
        <v>21</v>
      </c>
      <c r="D27" s="47" t="s">
        <v>6</v>
      </c>
      <c r="E27" s="20" t="s">
        <v>22</v>
      </c>
    </row>
    <row r="28" spans="1:5" s="7" customFormat="1" x14ac:dyDescent="0.25">
      <c r="A28" s="4"/>
      <c r="B28" s="5"/>
      <c r="C28" s="6"/>
      <c r="D28" s="6"/>
      <c r="E28" s="6"/>
    </row>
    <row r="29" spans="1:5" s="7" customFormat="1" x14ac:dyDescent="0.25">
      <c r="A29" s="43"/>
      <c r="B29" s="9" t="s">
        <v>23</v>
      </c>
      <c r="C29" s="10">
        <f>C30+C31</f>
        <v>1663196380.0600002</v>
      </c>
      <c r="D29" s="10">
        <f>D30+D31</f>
        <v>1508645990.71</v>
      </c>
      <c r="E29" s="10">
        <f>E30+E31</f>
        <v>1508645990.71</v>
      </c>
    </row>
    <row r="30" spans="1:5" s="7" customFormat="1" ht="18.75" customHeight="1" x14ac:dyDescent="0.25">
      <c r="A30" s="43"/>
      <c r="B30" s="21" t="s">
        <v>24</v>
      </c>
      <c r="C30" s="12">
        <v>1663196380.0600002</v>
      </c>
      <c r="D30" s="12">
        <v>1217049319.95</v>
      </c>
      <c r="E30" s="12">
        <v>1217049319.95</v>
      </c>
    </row>
    <row r="31" spans="1:5" s="7" customFormat="1" ht="18.75" customHeight="1" x14ac:dyDescent="0.25">
      <c r="A31" s="43"/>
      <c r="B31" s="21" t="s">
        <v>25</v>
      </c>
      <c r="C31" s="12">
        <v>0</v>
      </c>
      <c r="D31" s="12">
        <v>291596670.75999999</v>
      </c>
      <c r="E31" s="12">
        <v>291596670.75999999</v>
      </c>
    </row>
    <row r="32" spans="1:5" s="7" customFormat="1" ht="5.25" customHeight="1" x14ac:dyDescent="0.25">
      <c r="A32" s="8"/>
      <c r="B32" s="14"/>
      <c r="C32" s="15"/>
      <c r="D32" s="15"/>
      <c r="E32" s="15"/>
    </row>
    <row r="33" spans="1:5" s="7" customFormat="1" x14ac:dyDescent="0.25">
      <c r="A33" s="8"/>
      <c r="B33" s="9" t="s">
        <v>26</v>
      </c>
      <c r="C33" s="10">
        <f>C24+C29</f>
        <v>3013536624.8799772</v>
      </c>
      <c r="D33" s="10">
        <f>D24+D29</f>
        <v>5968311490.1699915</v>
      </c>
      <c r="E33" s="10">
        <f>E24+E29</f>
        <v>7565716225.440011</v>
      </c>
    </row>
    <row r="34" spans="1:5" s="7" customFormat="1" ht="6" customHeight="1" x14ac:dyDescent="0.25">
      <c r="A34" s="17"/>
      <c r="B34" s="18"/>
      <c r="C34" s="22"/>
      <c r="D34" s="22"/>
      <c r="E34" s="22"/>
    </row>
    <row r="35" spans="1:5" s="3" customFormat="1" x14ac:dyDescent="0.25">
      <c r="A35" s="45" t="s">
        <v>4</v>
      </c>
      <c r="B35" s="47"/>
      <c r="C35" s="45" t="s">
        <v>5</v>
      </c>
      <c r="D35" s="45" t="s">
        <v>6</v>
      </c>
      <c r="E35" s="45" t="s">
        <v>7</v>
      </c>
    </row>
    <row r="36" spans="1:5" s="3" customFormat="1" x14ac:dyDescent="0.25">
      <c r="A36" s="46"/>
      <c r="B36" s="48"/>
      <c r="C36" s="46"/>
      <c r="D36" s="46"/>
      <c r="E36" s="46"/>
    </row>
    <row r="37" spans="1:5" s="7" customFormat="1" ht="9" customHeight="1" x14ac:dyDescent="0.25">
      <c r="A37" s="4"/>
      <c r="B37" s="5"/>
      <c r="C37" s="6"/>
      <c r="D37" s="6"/>
      <c r="E37" s="6"/>
    </row>
    <row r="38" spans="1:5" s="7" customFormat="1" x14ac:dyDescent="0.25">
      <c r="A38" s="8"/>
      <c r="B38" s="9" t="s">
        <v>27</v>
      </c>
      <c r="C38" s="10">
        <f>C39+C40</f>
        <v>0</v>
      </c>
      <c r="D38" s="10">
        <f>D39+D40</f>
        <v>1300000000</v>
      </c>
      <c r="E38" s="10">
        <f>E39+E40</f>
        <v>1300000000</v>
      </c>
    </row>
    <row r="39" spans="1:5" s="7" customFormat="1" x14ac:dyDescent="0.25">
      <c r="A39" s="43"/>
      <c r="B39" s="21" t="s">
        <v>28</v>
      </c>
      <c r="C39" s="12"/>
      <c r="D39" s="12">
        <v>1300000000</v>
      </c>
      <c r="E39" s="12">
        <v>1300000000</v>
      </c>
    </row>
    <row r="40" spans="1:5" s="7" customFormat="1" x14ac:dyDescent="0.25">
      <c r="A40" s="43"/>
      <c r="B40" s="21" t="s">
        <v>29</v>
      </c>
      <c r="C40" s="12">
        <v>0</v>
      </c>
      <c r="D40" s="12">
        <v>0</v>
      </c>
      <c r="E40" s="12">
        <v>0</v>
      </c>
    </row>
    <row r="41" spans="1:5" s="7" customFormat="1" x14ac:dyDescent="0.25">
      <c r="A41" s="43"/>
      <c r="B41" s="21" t="s">
        <v>30</v>
      </c>
      <c r="C41" s="15"/>
      <c r="D41" s="15"/>
      <c r="E41" s="15"/>
    </row>
    <row r="42" spans="1:5" s="7" customFormat="1" x14ac:dyDescent="0.25">
      <c r="A42" s="43"/>
      <c r="B42" s="9" t="s">
        <v>31</v>
      </c>
      <c r="C42" s="10">
        <f>C43+C44</f>
        <v>1350340245</v>
      </c>
      <c r="D42" s="10">
        <f>D43+D44</f>
        <v>1378555679</v>
      </c>
      <c r="E42" s="10">
        <f>E43+E44</f>
        <v>1378555679</v>
      </c>
    </row>
    <row r="43" spans="1:5" s="7" customFormat="1" x14ac:dyDescent="0.25">
      <c r="A43" s="43"/>
      <c r="B43" s="21" t="s">
        <v>32</v>
      </c>
      <c r="C43" s="12">
        <v>1350340245</v>
      </c>
      <c r="D43" s="12">
        <v>1295235020</v>
      </c>
      <c r="E43" s="12">
        <v>1295235020</v>
      </c>
    </row>
    <row r="44" spans="1:5" s="7" customFormat="1" x14ac:dyDescent="0.25">
      <c r="A44" s="43"/>
      <c r="B44" s="21" t="s">
        <v>33</v>
      </c>
      <c r="C44" s="12">
        <v>0</v>
      </c>
      <c r="D44" s="12">
        <v>83320659</v>
      </c>
      <c r="E44" s="12">
        <v>83320659</v>
      </c>
    </row>
    <row r="45" spans="1:5" s="7" customFormat="1" ht="8.25" customHeight="1" x14ac:dyDescent="0.25">
      <c r="A45" s="8"/>
      <c r="B45" s="14"/>
      <c r="C45" s="15"/>
      <c r="D45" s="15"/>
      <c r="E45" s="15"/>
    </row>
    <row r="46" spans="1:5" s="7" customFormat="1" x14ac:dyDescent="0.25">
      <c r="A46" s="43"/>
      <c r="B46" s="9" t="s">
        <v>34</v>
      </c>
      <c r="C46" s="10">
        <f>C38-C42</f>
        <v>-1350340245</v>
      </c>
      <c r="D46" s="10">
        <f>D38-D42</f>
        <v>-78555679</v>
      </c>
      <c r="E46" s="10">
        <f>E38-E42</f>
        <v>-78555679</v>
      </c>
    </row>
    <row r="47" spans="1:5" s="7" customFormat="1" ht="8.25" customHeight="1" x14ac:dyDescent="0.25">
      <c r="A47" s="44"/>
      <c r="B47" s="23"/>
      <c r="C47" s="24"/>
      <c r="D47" s="24"/>
      <c r="E47" s="24"/>
    </row>
    <row r="48" spans="1:5" s="3" customFormat="1" x14ac:dyDescent="0.25">
      <c r="A48" s="45" t="s">
        <v>4</v>
      </c>
      <c r="B48" s="47"/>
      <c r="C48" s="45" t="s">
        <v>5</v>
      </c>
      <c r="D48" s="45" t="s">
        <v>6</v>
      </c>
      <c r="E48" s="45" t="s">
        <v>7</v>
      </c>
    </row>
    <row r="49" spans="1:5" s="3" customFormat="1" x14ac:dyDescent="0.25">
      <c r="A49" s="46"/>
      <c r="B49" s="48"/>
      <c r="C49" s="46"/>
      <c r="D49" s="46"/>
      <c r="E49" s="46"/>
    </row>
    <row r="50" spans="1:5" s="7" customFormat="1" ht="5.25" customHeight="1" x14ac:dyDescent="0.25">
      <c r="A50" s="41"/>
      <c r="B50" s="42"/>
      <c r="C50" s="6"/>
      <c r="D50" s="6"/>
      <c r="E50" s="6"/>
    </row>
    <row r="51" spans="1:5" s="7" customFormat="1" x14ac:dyDescent="0.25">
      <c r="A51" s="43"/>
      <c r="B51" s="9" t="s">
        <v>35</v>
      </c>
      <c r="C51" s="25">
        <f>C9</f>
        <v>40812599600</v>
      </c>
      <c r="D51" s="25">
        <f>D9</f>
        <v>42608146171</v>
      </c>
      <c r="E51" s="25">
        <f>E9</f>
        <v>42608146171</v>
      </c>
    </row>
    <row r="52" spans="1:5" s="7" customFormat="1" ht="6.75" customHeight="1" x14ac:dyDescent="0.25">
      <c r="A52" s="43"/>
      <c r="B52" s="14"/>
      <c r="C52" s="15"/>
      <c r="D52" s="15"/>
      <c r="E52" s="15"/>
    </row>
    <row r="53" spans="1:5" s="7" customFormat="1" x14ac:dyDescent="0.25">
      <c r="A53" s="43"/>
      <c r="B53" s="26" t="s">
        <v>36</v>
      </c>
      <c r="C53" s="10">
        <f>C54-C55</f>
        <v>-1350340245</v>
      </c>
      <c r="D53" s="10">
        <f>D54-D55</f>
        <v>4764980</v>
      </c>
      <c r="E53" s="10">
        <f>E54-E55</f>
        <v>4764980</v>
      </c>
    </row>
    <row r="54" spans="1:5" s="7" customFormat="1" x14ac:dyDescent="0.25">
      <c r="A54" s="43"/>
      <c r="B54" s="21" t="s">
        <v>37</v>
      </c>
      <c r="C54" s="12">
        <f>C39</f>
        <v>0</v>
      </c>
      <c r="D54" s="12">
        <f>D39</f>
        <v>1300000000</v>
      </c>
      <c r="E54" s="12">
        <f>E39</f>
        <v>1300000000</v>
      </c>
    </row>
    <row r="55" spans="1:5" s="7" customFormat="1" x14ac:dyDescent="0.25">
      <c r="A55" s="43"/>
      <c r="B55" s="21" t="s">
        <v>32</v>
      </c>
      <c r="C55" s="12">
        <f>C43</f>
        <v>1350340245</v>
      </c>
      <c r="D55" s="12">
        <f>D43</f>
        <v>1295235020</v>
      </c>
      <c r="E55" s="12">
        <f>E43</f>
        <v>1295235020</v>
      </c>
    </row>
    <row r="56" spans="1:5" s="7" customFormat="1" x14ac:dyDescent="0.25">
      <c r="A56" s="8"/>
      <c r="B56" s="27" t="s">
        <v>13</v>
      </c>
      <c r="C56" s="12">
        <f>C14</f>
        <v>39462259355.180008</v>
      </c>
      <c r="D56" s="12">
        <f>D14</f>
        <v>39669330191.290001</v>
      </c>
      <c r="E56" s="12">
        <f>E14</f>
        <v>38548473048.999992</v>
      </c>
    </row>
    <row r="57" spans="1:5" s="7" customFormat="1" x14ac:dyDescent="0.25">
      <c r="A57" s="8"/>
      <c r="B57" s="27" t="s">
        <v>16</v>
      </c>
      <c r="C57" s="28"/>
      <c r="D57" s="12">
        <f>D18</f>
        <v>807895382.32000029</v>
      </c>
      <c r="E57" s="12">
        <f>E18</f>
        <v>802778182.90000021</v>
      </c>
    </row>
    <row r="58" spans="1:5" s="7" customFormat="1" x14ac:dyDescent="0.25">
      <c r="A58" s="43"/>
      <c r="B58" s="29" t="s">
        <v>38</v>
      </c>
      <c r="C58" s="30">
        <f>C51+C53-C56+C57</f>
        <v>-0.1800079345703125</v>
      </c>
      <c r="D58" s="30">
        <f>D51+D53-D56+D57</f>
        <v>3751476342.0299993</v>
      </c>
      <c r="E58" s="30">
        <f>E51+E53-E56+E57</f>
        <v>4867216284.9000082</v>
      </c>
    </row>
    <row r="59" spans="1:5" s="7" customFormat="1" x14ac:dyDescent="0.25">
      <c r="A59" s="43"/>
      <c r="B59" s="29" t="s">
        <v>39</v>
      </c>
      <c r="C59" s="30">
        <f>C58-C53</f>
        <v>1350340244.8199921</v>
      </c>
      <c r="D59" s="30">
        <f>D58-D53</f>
        <v>3746711362.0299993</v>
      </c>
      <c r="E59" s="30">
        <f>E58-E53</f>
        <v>4862451304.9000082</v>
      </c>
    </row>
    <row r="60" spans="1:5" s="7" customFormat="1" ht="6" customHeight="1" x14ac:dyDescent="0.25">
      <c r="A60" s="44"/>
      <c r="B60" s="31"/>
      <c r="C60" s="24"/>
      <c r="D60" s="24"/>
      <c r="E60" s="24"/>
    </row>
    <row r="61" spans="1:5" s="7" customFormat="1" ht="9" customHeight="1" x14ac:dyDescent="0.25">
      <c r="A61" s="32"/>
      <c r="B61" s="33"/>
      <c r="C61" s="33"/>
      <c r="D61" s="33"/>
      <c r="E61" s="33"/>
    </row>
    <row r="62" spans="1:5" s="3" customFormat="1" x14ac:dyDescent="0.25">
      <c r="A62" s="45" t="s">
        <v>4</v>
      </c>
      <c r="B62" s="47"/>
      <c r="C62" s="45" t="s">
        <v>5</v>
      </c>
      <c r="D62" s="45" t="s">
        <v>6</v>
      </c>
      <c r="E62" s="45" t="s">
        <v>7</v>
      </c>
    </row>
    <row r="63" spans="1:5" s="3" customFormat="1" x14ac:dyDescent="0.25">
      <c r="A63" s="46"/>
      <c r="B63" s="48"/>
      <c r="C63" s="46"/>
      <c r="D63" s="46"/>
      <c r="E63" s="46"/>
    </row>
    <row r="64" spans="1:5" s="7" customFormat="1" ht="5.25" customHeight="1" x14ac:dyDescent="0.25">
      <c r="A64" s="41"/>
      <c r="B64" s="42"/>
      <c r="C64" s="6"/>
      <c r="D64" s="6"/>
      <c r="E64" s="6"/>
    </row>
    <row r="65" spans="1:5" s="7" customFormat="1" x14ac:dyDescent="0.25">
      <c r="A65" s="8"/>
      <c r="B65" s="27" t="s">
        <v>10</v>
      </c>
      <c r="C65" s="12">
        <f>C10</f>
        <v>30860589553</v>
      </c>
      <c r="D65" s="12">
        <f>D10</f>
        <v>35978743325</v>
      </c>
      <c r="E65" s="12">
        <f>E10</f>
        <v>35978743325</v>
      </c>
    </row>
    <row r="66" spans="1:5" s="7" customFormat="1" x14ac:dyDescent="0.25">
      <c r="A66" s="43"/>
      <c r="B66" s="27" t="s">
        <v>40</v>
      </c>
      <c r="C66" s="34">
        <f>C68-C70</f>
        <v>0</v>
      </c>
      <c r="D66" s="34">
        <f>D68-D70</f>
        <v>-83320659</v>
      </c>
      <c r="E66" s="34">
        <f>E68-E70</f>
        <v>-83320659</v>
      </c>
    </row>
    <row r="67" spans="1:5" s="7" customFormat="1" ht="6" customHeight="1" x14ac:dyDescent="0.25">
      <c r="A67" s="43"/>
      <c r="B67" s="27"/>
      <c r="C67" s="34"/>
      <c r="D67" s="34"/>
      <c r="E67" s="34"/>
    </row>
    <row r="68" spans="1:5" s="7" customFormat="1" x14ac:dyDescent="0.25">
      <c r="A68" s="43"/>
      <c r="B68" s="21" t="s">
        <v>29</v>
      </c>
      <c r="C68" s="12">
        <f>C40</f>
        <v>0</v>
      </c>
      <c r="D68" s="12">
        <f>D40</f>
        <v>0</v>
      </c>
      <c r="E68" s="12">
        <f>E40</f>
        <v>0</v>
      </c>
    </row>
    <row r="69" spans="1:5" s="7" customFormat="1" x14ac:dyDescent="0.25">
      <c r="A69" s="43"/>
      <c r="B69" s="21" t="s">
        <v>30</v>
      </c>
      <c r="C69" s="34"/>
      <c r="D69" s="34"/>
      <c r="E69" s="34"/>
    </row>
    <row r="70" spans="1:5" s="7" customFormat="1" x14ac:dyDescent="0.25">
      <c r="A70" s="43"/>
      <c r="B70" s="21" t="s">
        <v>33</v>
      </c>
      <c r="C70" s="12">
        <f>C44</f>
        <v>0</v>
      </c>
      <c r="D70" s="12">
        <f>D44</f>
        <v>83320659</v>
      </c>
      <c r="E70" s="34">
        <f>E44</f>
        <v>83320659</v>
      </c>
    </row>
    <row r="71" spans="1:5" s="7" customFormat="1" x14ac:dyDescent="0.25">
      <c r="A71" s="8"/>
      <c r="B71" s="27" t="s">
        <v>14</v>
      </c>
      <c r="C71" s="12">
        <f>C15</f>
        <v>30860589553.000008</v>
      </c>
      <c r="D71" s="12">
        <f>D15</f>
        <v>34457893805.25</v>
      </c>
      <c r="E71" s="12">
        <f>E15</f>
        <v>33981346212.269993</v>
      </c>
    </row>
    <row r="72" spans="1:5" s="7" customFormat="1" x14ac:dyDescent="0.25">
      <c r="A72" s="8"/>
      <c r="B72" s="27" t="s">
        <v>17</v>
      </c>
      <c r="C72" s="28"/>
      <c r="D72" s="12">
        <f>D19</f>
        <v>880933319.73000002</v>
      </c>
      <c r="E72" s="12">
        <f>E19</f>
        <v>880933319.73000002</v>
      </c>
    </row>
    <row r="73" spans="1:5" s="7" customFormat="1" x14ac:dyDescent="0.25">
      <c r="A73" s="43"/>
      <c r="B73" s="29" t="s">
        <v>41</v>
      </c>
      <c r="C73" s="10">
        <f>C65+C66-C71+C72</f>
        <v>-7.62939453125E-6</v>
      </c>
      <c r="D73" s="10">
        <f t="shared" ref="D73:E73" si="0">D65+D66-D71+D72</f>
        <v>2318462180.48</v>
      </c>
      <c r="E73" s="10">
        <f t="shared" si="0"/>
        <v>2795009773.4600072</v>
      </c>
    </row>
    <row r="74" spans="1:5" s="7" customFormat="1" x14ac:dyDescent="0.25">
      <c r="A74" s="43"/>
      <c r="B74" s="29" t="s">
        <v>42</v>
      </c>
      <c r="C74" s="10">
        <f>C73-C66</f>
        <v>-7.62939453125E-6</v>
      </c>
      <c r="D74" s="10">
        <f>D73-D66</f>
        <v>2401782839.48</v>
      </c>
      <c r="E74" s="10">
        <f>E73-E66</f>
        <v>2878330432.4600072</v>
      </c>
    </row>
    <row r="75" spans="1:5" s="7" customFormat="1" ht="8.25" customHeight="1" x14ac:dyDescent="0.25">
      <c r="A75" s="44"/>
      <c r="B75" s="31"/>
      <c r="C75" s="24"/>
      <c r="D75" s="24"/>
      <c r="E75" s="24"/>
    </row>
    <row r="76" spans="1:5" s="37" customFormat="1" ht="24" customHeight="1" x14ac:dyDescent="0.25">
      <c r="A76" s="35" t="s">
        <v>43</v>
      </c>
      <c r="B76" s="36"/>
      <c r="C76" s="36"/>
      <c r="D76" s="36"/>
      <c r="E76" s="36"/>
    </row>
    <row r="77" spans="1:5" ht="19.5" customHeight="1" x14ac:dyDescent="0.25">
      <c r="A77" s="38"/>
      <c r="B77" s="39"/>
      <c r="C77" s="39"/>
      <c r="D77" s="39"/>
      <c r="E77" s="39"/>
    </row>
    <row r="78" spans="1:5" ht="19.5" customHeight="1" x14ac:dyDescent="0.25">
      <c r="A78" s="38"/>
      <c r="B78" s="39"/>
      <c r="C78" s="39"/>
      <c r="D78" s="39"/>
      <c r="E78" s="39"/>
    </row>
    <row r="79" spans="1:5" ht="19.5" customHeight="1" x14ac:dyDescent="0.25">
      <c r="A79" s="38"/>
      <c r="B79" s="39"/>
      <c r="C79" s="39"/>
      <c r="D79" s="39"/>
      <c r="E79" s="39"/>
    </row>
    <row r="80" spans="1:5" x14ac:dyDescent="0.25">
      <c r="A80" s="40"/>
      <c r="B80" s="40"/>
      <c r="C80" s="40"/>
      <c r="D80" s="40"/>
      <c r="E80" s="40"/>
    </row>
    <row r="81" spans="1:5" x14ac:dyDescent="0.25">
      <c r="A81" s="40"/>
      <c r="B81" s="40"/>
      <c r="C81" s="40"/>
      <c r="D81" s="40"/>
      <c r="E81" s="40"/>
    </row>
    <row r="82" spans="1:5" x14ac:dyDescent="0.25">
      <c r="A82" s="40"/>
      <c r="B82" s="40"/>
      <c r="C82" s="40"/>
      <c r="D82" s="40"/>
      <c r="E82" s="40"/>
    </row>
    <row r="83" spans="1:5" x14ac:dyDescent="0.25">
      <c r="A83" s="40"/>
      <c r="B83" s="40"/>
      <c r="C83" s="40"/>
      <c r="D83" s="40"/>
      <c r="E83" s="40"/>
    </row>
    <row r="84" spans="1:5" x14ac:dyDescent="0.25">
      <c r="A84" s="40"/>
      <c r="B84" s="40"/>
      <c r="C84" s="40"/>
      <c r="D84" s="40"/>
      <c r="E84" s="40"/>
    </row>
    <row r="85" spans="1:5" x14ac:dyDescent="0.25">
      <c r="A85" s="40"/>
      <c r="B85" s="40"/>
      <c r="C85" s="40"/>
      <c r="D85" s="40"/>
      <c r="E85" s="40"/>
    </row>
    <row r="86" spans="1:5" x14ac:dyDescent="0.25">
      <c r="A86" s="40"/>
      <c r="B86" s="40"/>
      <c r="C86" s="40"/>
      <c r="D86" s="40"/>
      <c r="E86" s="40"/>
    </row>
    <row r="87" spans="1:5" x14ac:dyDescent="0.25">
      <c r="A87" s="40"/>
      <c r="B87" s="40"/>
      <c r="C87" s="40"/>
      <c r="D87" s="40"/>
      <c r="E87" s="40"/>
    </row>
    <row r="88" spans="1:5" x14ac:dyDescent="0.25">
      <c r="A88" s="40"/>
      <c r="B88" s="40"/>
      <c r="C88" s="40"/>
      <c r="D88" s="40"/>
      <c r="E88" s="40"/>
    </row>
    <row r="89" spans="1:5" x14ac:dyDescent="0.25">
      <c r="A89" s="40"/>
      <c r="B89" s="40"/>
      <c r="C89" s="40"/>
      <c r="D89" s="40"/>
      <c r="E89" s="40"/>
    </row>
    <row r="90" spans="1:5" x14ac:dyDescent="0.25">
      <c r="A90" s="40"/>
      <c r="B90" s="40"/>
      <c r="C90" s="40"/>
      <c r="D90" s="40"/>
      <c r="E90" s="40"/>
    </row>
    <row r="91" spans="1:5" x14ac:dyDescent="0.25">
      <c r="A91" s="40"/>
      <c r="B91" s="40"/>
      <c r="C91" s="40"/>
      <c r="D91" s="40"/>
      <c r="E91" s="40"/>
    </row>
    <row r="92" spans="1:5" x14ac:dyDescent="0.25">
      <c r="A92" s="40"/>
      <c r="B92" s="40"/>
      <c r="C92" s="40"/>
      <c r="D92" s="40"/>
      <c r="E92" s="40"/>
    </row>
    <row r="93" spans="1:5" x14ac:dyDescent="0.25">
      <c r="A93" s="40"/>
      <c r="B93" s="40"/>
      <c r="C93" s="40"/>
      <c r="D93" s="40"/>
      <c r="E93" s="40"/>
    </row>
    <row r="94" spans="1:5" x14ac:dyDescent="0.25">
      <c r="A94" s="40"/>
      <c r="B94" s="40"/>
      <c r="C94" s="40"/>
      <c r="D94" s="40"/>
      <c r="E94" s="40"/>
    </row>
    <row r="95" spans="1:5" x14ac:dyDescent="0.25">
      <c r="A95" s="40"/>
      <c r="B95" s="40"/>
      <c r="C95" s="40"/>
      <c r="D95" s="40"/>
      <c r="E95" s="40"/>
    </row>
    <row r="96" spans="1:5" x14ac:dyDescent="0.25">
      <c r="A96" s="40"/>
      <c r="B96" s="40"/>
      <c r="C96" s="40"/>
      <c r="D96" s="40"/>
      <c r="E96" s="40"/>
    </row>
  </sheetData>
  <mergeCells count="35">
    <mergeCell ref="A35:B36"/>
    <mergeCell ref="C35:C36"/>
    <mergeCell ref="D35:D36"/>
    <mergeCell ref="E35:E36"/>
    <mergeCell ref="A1:E1"/>
    <mergeCell ref="A2:E2"/>
    <mergeCell ref="A3:E3"/>
    <mergeCell ref="A4:E4"/>
    <mergeCell ref="A5:B6"/>
    <mergeCell ref="C5:C6"/>
    <mergeCell ref="D5:D6"/>
    <mergeCell ref="E5:E6"/>
    <mergeCell ref="A21:A23"/>
    <mergeCell ref="A26:E26"/>
    <mergeCell ref="A27:B27"/>
    <mergeCell ref="C27:D27"/>
    <mergeCell ref="A29:A31"/>
    <mergeCell ref="A39:A41"/>
    <mergeCell ref="A42:A44"/>
    <mergeCell ref="A46:A47"/>
    <mergeCell ref="A48:B49"/>
    <mergeCell ref="C48:C49"/>
    <mergeCell ref="A64:B64"/>
    <mergeCell ref="A66:A70"/>
    <mergeCell ref="A73:A75"/>
    <mergeCell ref="E48:E49"/>
    <mergeCell ref="A50:B50"/>
    <mergeCell ref="A51:A52"/>
    <mergeCell ref="A53:A55"/>
    <mergeCell ref="A58:A60"/>
    <mergeCell ref="A62:B63"/>
    <mergeCell ref="C62:C63"/>
    <mergeCell ref="D62:D63"/>
    <mergeCell ref="E62:E63"/>
    <mergeCell ref="D48:D49"/>
  </mergeCells>
  <dataValidations count="2">
    <dataValidation type="whole" allowBlank="1" showInputMessage="1" showErrorMessage="1" error="Solo importes sin decimales, por favor" sqref="C65:E74 C51:E59">
      <formula1>-999999999999</formula1>
      <formula2>999999999999</formula2>
    </dataValidation>
    <dataValidation type="whole" allowBlank="1" showInputMessage="1" showErrorMessage="1" error="Solo importes sin decimales, por favor." sqref="C29:E34 C38:E46 G9:G10 C8:E25">
      <formula1>-999999999999</formula1>
      <formula2>999999999999</formula2>
    </dataValidation>
  </dataValidations>
  <printOptions horizontalCentered="1"/>
  <pageMargins left="0.31496062992125984" right="0.31496062992125984" top="0.9055118110236221" bottom="0.51181102362204722" header="0.31496062992125984" footer="0.15748031496062992"/>
  <pageSetup scale="73" firstPageNumber="168" fitToHeight="2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Medium,Negrita"&amp;10Anexos&amp;R&amp;P</oddFooter>
  </headerFooter>
  <rowBreaks count="1" manualBreakCount="1">
    <brk id="4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 a Diciembre 2023</vt:lpstr>
      <vt:lpstr>'Balance Presup a Diciembre 2023'!Área_de_impresión</vt:lpstr>
      <vt:lpstr>'Balance Presup a Diciembre 2023'!Títulos_a_imprimir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2024-04-17T00:22:09Z</dcterms:created>
  <dcterms:modified xsi:type="dcterms:W3CDTF">2024-04-18T14:55:29Z</dcterms:modified>
</cp:coreProperties>
</file>