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6170" windowHeight="6135" tabRatio="802" firstSheet="5" activeTab="5"/>
  </bookViews>
  <sheets>
    <sheet name="Estado de Actividades" sheetId="2" r:id="rId1"/>
    <sheet name="Estado de Actividades." sheetId="10" r:id="rId2"/>
    <sheet name="Estado de Situacion Financiera" sheetId="1" r:id="rId3"/>
    <sheet name="estado de Situacion Fianciera." sheetId="11" r:id="rId4"/>
    <sheet name="Edo Variacion en la Hacienda P" sheetId="3" r:id="rId5"/>
    <sheet name="Estado de Flujos de Efectivo" sheetId="14" r:id="rId6"/>
  </sheets>
  <definedNames>
    <definedName name="_xlnm.Print_Area" localSheetId="4">'Edo Variacion en la Hacienda P'!$A$1:$O$57</definedName>
    <definedName name="_xlnm.Print_Area" localSheetId="0">'Estado de Actividades'!$A$1:$L$64</definedName>
    <definedName name="_xlnm.Print_Area" localSheetId="5">'Estado de Flujos de Efectivo'!$A$1:$R$62</definedName>
    <definedName name="_xlnm.Print_Area" localSheetId="2">'Estado de Situacion Financiera'!$A$1:$M$73</definedName>
  </definedNames>
  <calcPr calcId="124519" fullPrecision="0"/>
</workbook>
</file>

<file path=xl/calcChain.xml><?xml version="1.0" encoding="utf-8"?>
<calcChain xmlns="http://schemas.openxmlformats.org/spreadsheetml/2006/main">
  <c r="B1" i="2"/>
  <c r="B1" i="1"/>
  <c r="B1" i="3"/>
  <c r="E15" l="1"/>
  <c r="E16"/>
  <c r="H47" l="1"/>
  <c r="H46"/>
  <c r="F35" i="1" l="1"/>
  <c r="F34"/>
  <c r="E32"/>
  <c r="E30"/>
  <c r="E23" i="2"/>
  <c r="E27"/>
  <c r="J13"/>
  <c r="J41"/>
  <c r="F23"/>
  <c r="F27"/>
  <c r="K13"/>
  <c r="K41"/>
  <c r="F33" i="1"/>
  <c r="F32"/>
  <c r="F23"/>
  <c r="E18"/>
  <c r="F18"/>
  <c r="E17"/>
  <c r="E34" i="3"/>
  <c r="E35"/>
  <c r="I35" s="1"/>
  <c r="E36"/>
  <c r="I36" s="1"/>
  <c r="E17"/>
  <c r="E13" s="1"/>
  <c r="G43"/>
  <c r="I43" s="1"/>
  <c r="F40"/>
  <c r="F38" s="1"/>
  <c r="F22"/>
  <c r="I22" s="1"/>
  <c r="F25"/>
  <c r="I25" s="1"/>
  <c r="I47"/>
  <c r="I46"/>
  <c r="H45"/>
  <c r="I45" s="1"/>
  <c r="G42"/>
  <c r="I42" s="1"/>
  <c r="G41"/>
  <c r="I41" s="1"/>
  <c r="H29"/>
  <c r="I29" s="1"/>
  <c r="H28"/>
  <c r="I28" s="1"/>
  <c r="F24"/>
  <c r="I24" s="1"/>
  <c r="F23"/>
  <c r="I23" s="1"/>
  <c r="I16"/>
  <c r="I15"/>
  <c r="K26" i="1"/>
  <c r="K37"/>
  <c r="K43"/>
  <c r="J26"/>
  <c r="J37"/>
  <c r="J43"/>
  <c r="K57"/>
  <c r="J57"/>
  <c r="F38"/>
  <c r="F37"/>
  <c r="F36"/>
  <c r="F31"/>
  <c r="F30"/>
  <c r="F22"/>
  <c r="F21"/>
  <c r="F20"/>
  <c r="F19"/>
  <c r="E19"/>
  <c r="F17"/>
  <c r="K49" i="2"/>
  <c r="J49"/>
  <c r="K34"/>
  <c r="J34"/>
  <c r="K29"/>
  <c r="J29"/>
  <c r="K18"/>
  <c r="J18"/>
  <c r="F13"/>
  <c r="E13"/>
  <c r="E38" i="1" l="1"/>
  <c r="E23"/>
  <c r="E34" i="2"/>
  <c r="E36" i="1"/>
  <c r="E21"/>
  <c r="E35"/>
  <c r="F34" i="2"/>
  <c r="J52"/>
  <c r="K39" i="1"/>
  <c r="E33" i="3"/>
  <c r="I33" s="1"/>
  <c r="J39" i="1"/>
  <c r="F40"/>
  <c r="E34"/>
  <c r="K52" i="2"/>
  <c r="E33" i="1"/>
  <c r="F20" i="3"/>
  <c r="F31" s="1"/>
  <c r="F49" s="1"/>
  <c r="I13"/>
  <c r="E31"/>
  <c r="E20" i="1"/>
  <c r="E22"/>
  <c r="E31"/>
  <c r="E37"/>
  <c r="F25"/>
  <c r="I17" i="3"/>
  <c r="H27"/>
  <c r="I34"/>
  <c r="J54" i="2" l="1"/>
  <c r="J51" i="1" s="1"/>
  <c r="J49" s="1"/>
  <c r="J62" s="1"/>
  <c r="J64" s="1"/>
  <c r="F42"/>
  <c r="K54" i="2"/>
  <c r="K51" i="1" s="1"/>
  <c r="G40" i="3" s="1"/>
  <c r="I40" s="1"/>
  <c r="E40" i="1"/>
  <c r="I27" i="3"/>
  <c r="H31"/>
  <c r="H49" s="1"/>
  <c r="E49"/>
  <c r="E25" i="1"/>
  <c r="G21" i="3" l="1"/>
  <c r="G20" s="1"/>
  <c r="K49" i="1"/>
  <c r="K62" s="1"/>
  <c r="K64" s="1"/>
  <c r="G39" i="3"/>
  <c r="I39" s="1"/>
  <c r="E42" i="1"/>
  <c r="I21" i="3" l="1"/>
  <c r="G38"/>
  <c r="I38" s="1"/>
  <c r="I20"/>
  <c r="G31"/>
  <c r="G49" l="1"/>
  <c r="I49" s="1"/>
  <c r="I31"/>
</calcChain>
</file>

<file path=xl/sharedStrings.xml><?xml version="1.0" encoding="utf-8"?>
<sst xmlns="http://schemas.openxmlformats.org/spreadsheetml/2006/main" count="364" uniqueCount="174">
  <si>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</si>
  <si>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</si>
  <si>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</si>
  <si>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</si>
  <si>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</si>
  <si>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</si>
  <si>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</si>
  <si>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</si>
  <si>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</si>
  <si>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</si>
  <si>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</si>
  <si>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</si>
  <si>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</si>
  <si>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</si>
  <si>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</si>
  <si>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</si>
  <si>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</si>
  <si>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</si>
  <si>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</si>
  <si>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</si>
  <si>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</si>
  <si>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</si>
  <si>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</si>
  <si>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</si>
  <si>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</si>
  <si>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</si>
  <si>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</si>
  <si>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</si>
  <si>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</si>
  <si>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</si>
  <si>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</si>
  <si>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</si>
  <si>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</si>
  <si>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</si>
  <si>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</si>
  <si>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</si>
  <si>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</si>
  <si>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</si>
  <si>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</si>
  <si>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</si>
  <si>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</si>
  <si>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</si>
  <si>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</si>
  <si>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</si>
  <si>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</si>
  <si>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</si>
  <si>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</si>
  <si>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</si>
  <si>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</si>
  <si>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</si>
  <si>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</si>
  <si>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</si>
  <si>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</si>
  <si>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</si>
  <si>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</si>
  <si>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</si>
  <si>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</si>
  <si>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</si>
  <si>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</si>
  <si>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</si>
  <si>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</si>
  <si>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</si>
  <si>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</si>
  <si>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</si>
  <si>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</si>
  <si>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</si>
  <si>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</si>
  <si>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</si>
  <si>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</si>
  <si>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</si>
  <si>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</si>
  <si>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</si>
  <si>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</si>
  <si>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</si>
  <si>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</si>
  <si>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</si>
  <si>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</si>
  <si>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</si>
  <si>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</si>
  <si>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</si>
  <si>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</si>
  <si>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</si>
  <si>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</si>
  <si>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</si>
  <si>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</si>
  <si>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</si>
  <si>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</si>
  <si>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</si>
  <si>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</si>
  <si>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</si>
  <si>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</si>
  <si>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</si>
  <si>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</si>
  <si>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</si>
  <si>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</si>
  <si>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</si>
  <si>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</si>
  <si>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</si>
  <si>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</si>
  <si>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</si>
  <si>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</si>
  <si>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</si>
  <si>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</si>
  <si>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</si>
  <si>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</si>
  <si>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</si>
  <si>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</si>
  <si>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</si>
  <si>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</si>
  <si>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</si>
  <si>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</si>
  <si>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</si>
  <si>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</si>
  <si>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</si>
  <si>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</si>
  <si>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</si>
  <si>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</si>
  <si>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</si>
  <si>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</si>
  <si>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</si>
  <si>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Origen</t>
  </si>
  <si>
    <t>Aplicación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</si>
  <si>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</si>
  <si>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</si>
  <si>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</si>
  <si>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</si>
  <si>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</si>
  <si>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Otras Aplicaciones de Inversión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</si>
  <si>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</si>
  <si>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</si>
  <si>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</si>
  <si>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</si>
  <si>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</si>
  <si>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</si>
  <si>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</si>
  <si>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</si>
  <si>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</si>
  <si>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</si>
  <si>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</si>
  <si>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</si>
  <si>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</si>
  <si>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</si>
  <si>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</si>
  <si>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</si>
  <si>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</si>
  <si>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Otros Origenes de Financiamiento</t>
  </si>
  <si>
    <t>Otras Aplicaciones de Financiamiento</t>
  </si>
  <si>
    <t>Resultado por Posicion  Monetaria</t>
  </si>
  <si>
    <t>Resultado por Posicion Monetaria</t>
  </si>
  <si>
    <t xml:space="preserve">Productos 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</si>
  <si>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</si>
  <si>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</si>
  <si>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</t>
  </si>
  <si>
    <t>Participaciones, Aportaciones,  Convenios, Incentivos Derivados de la Colaboración Fiscal y Fondos Distintos de Aportaciones</t>
  </si>
  <si>
    <t>Transferencias, Asignaciones, Subsidios y Subvenciones y Pensiones y Jubilaciones</t>
  </si>
  <si>
    <t>Bajo protesta de decir verdad declaramos que los Estados Financieros y sus Notas, son razonablemente correctos y son responsabilidad del emisor.</t>
  </si>
  <si>
    <t>Participaciones, Aportaciones, Convenios, Incentivos Derivados de la Colaboración Fiscal, Fondos Distintos de Aportaciones, Transferencias, Asignaciones, Subsidios y Subvenciones y Pensiones y Jubilaciones</t>
  </si>
  <si>
    <t>Transferencias, Asignaciones, Subsidios y Subvenciones, y Pensiones y Jubilaciones</t>
  </si>
  <si>
    <t>Al 31 de Diciembre de 2022 y 2021</t>
  </si>
  <si>
    <t>Hacienda Pública/Patrimonio Generado Neto del Ejercicio 2021</t>
  </si>
  <si>
    <t>Exceso o Insuficiencia en la Actualizacion de la Hacienda Publica/Patrimonio Neto del Ejercicio 2021</t>
  </si>
  <si>
    <t>Hacienda Pública/Patrimonio Neto Final del Ejercicio 2021</t>
  </si>
  <si>
    <t>Cambios en la Hacienda Pública/Patrimonio Contribuido Neto del Ejercicio 2022</t>
  </si>
  <si>
    <t>Variaciones de la Hacienda Pública/Patrimonio Generado Neto del Ejercicio 2022</t>
  </si>
  <si>
    <t>Cambios en el Exceso o Insuficiencia de la Actualizacion de la Hacienda Publica/Patrimonio neto del ejercicio 2022</t>
  </si>
  <si>
    <t xml:space="preserve"> Hacienda Pública / Patrimonio Neto Final del Ejercicio 2022</t>
  </si>
  <si>
    <t>Hacienda Pública/Patrimonio Contribuido Neto del Ejercicio 2021</t>
  </si>
  <si>
    <t>(Cifras en Pesos)</t>
  </si>
  <si>
    <t>CUENTA PÚBLICA 2022</t>
  </si>
  <si>
    <t>Del 01 de Enero al 31 de Diciembre de 2022 y 2021</t>
  </si>
  <si>
    <t>Del 01 de Enero al 31 de Diciembre de 2022</t>
  </si>
  <si>
    <t>Instituto Registral y Catastral del Estado de Tamaulipas</t>
  </si>
  <si>
    <t>Otros Orígenes de Inversión</t>
  </si>
  <si>
    <t>Exceso o Insuficiencia en la Actualizacion de la Hacienda Publica Patrimonio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</si>
</sst>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  <font>
      <sz val="12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sz val="9"/>
      <color theme="1"/>
      <name val="Encode Sans"/>
    </font>
    <font>
      <b/>
      <sz val="12"/>
      <name val="Encode Sans"/>
    </font>
    <font>
      <b/>
      <sz val="9"/>
      <name val="Encode Sans"/>
    </font>
    <font>
      <b/>
      <sz val="12"/>
      <color theme="1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9"/>
      <color theme="0"/>
      <name val="Encode Sans"/>
    </font>
    <font>
      <sz val="12"/>
      <color theme="0"/>
      <name val="Encode Sans"/>
    </font>
    <font>
      <sz val="10"/>
      <color theme="1"/>
      <name val="Encode Sans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1"/>
      <color theme="0"/>
      <name val="Encode Sans"/>
    </font>
    <font>
      <sz val="13"/>
      <color theme="1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30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/>
    <xf numFmtId="0" fontId="5" fillId="2" borderId="5" xfId="0" applyFont="1" applyFill="1" applyBorder="1" applyAlignment="1"/>
    <xf numFmtId="0" fontId="6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top"/>
    </xf>
    <xf numFmtId="0" fontId="5" fillId="2" borderId="6" xfId="0" applyFont="1" applyFill="1" applyBorder="1"/>
    <xf numFmtId="0" fontId="5" fillId="2" borderId="5" xfId="0" applyFont="1" applyFill="1" applyBorder="1" applyAlignment="1">
      <alignment vertical="top"/>
    </xf>
    <xf numFmtId="0" fontId="6" fillId="2" borderId="0" xfId="3" applyFont="1" applyFill="1" applyBorder="1" applyAlignment="1">
      <alignment vertical="top"/>
    </xf>
    <xf numFmtId="3" fontId="7" fillId="2" borderId="0" xfId="3" applyNumberFormat="1" applyFont="1" applyFill="1" applyBorder="1" applyAlignment="1">
      <alignment vertical="top"/>
    </xf>
    <xf numFmtId="3" fontId="6" fillId="3" borderId="0" xfId="3" applyNumberFormat="1" applyFont="1" applyFill="1" applyBorder="1" applyAlignment="1">
      <alignment vertical="top"/>
    </xf>
    <xf numFmtId="3" fontId="7" fillId="2" borderId="0" xfId="3" applyNumberFormat="1" applyFont="1" applyFill="1" applyBorder="1" applyAlignment="1" applyProtection="1">
      <alignment vertical="top"/>
      <protection locked="0"/>
    </xf>
    <xf numFmtId="3" fontId="5" fillId="2" borderId="0" xfId="0" applyNumberFormat="1" applyFont="1" applyFill="1" applyBorder="1"/>
    <xf numFmtId="3" fontId="6" fillId="2" borderId="0" xfId="3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7" fillId="3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3" fontId="6" fillId="3" borderId="0" xfId="3" applyNumberFormat="1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6" fillId="2" borderId="0" xfId="3" applyNumberFormat="1" applyFont="1" applyFill="1" applyBorder="1" applyAlignment="1">
      <alignment horizontal="right" vertical="top" wrapText="1"/>
    </xf>
    <xf numFmtId="3" fontId="6" fillId="2" borderId="0" xfId="3" applyNumberFormat="1" applyFont="1" applyFill="1" applyBorder="1" applyAlignment="1" applyProtection="1">
      <alignment horizontal="right" vertical="top" wrapText="1"/>
    </xf>
    <xf numFmtId="3" fontId="6" fillId="2" borderId="0" xfId="3" applyNumberFormat="1" applyFont="1" applyFill="1" applyBorder="1" applyAlignment="1" applyProtection="1">
      <alignment horizontal="right" vertical="top" wrapText="1"/>
      <protection locked="0"/>
    </xf>
    <xf numFmtId="3" fontId="6" fillId="3" borderId="0" xfId="3" applyNumberFormat="1" applyFont="1" applyFill="1" applyBorder="1" applyAlignment="1" applyProtection="1">
      <alignment horizontal="right" vertical="top" wrapText="1"/>
    </xf>
    <xf numFmtId="0" fontId="5" fillId="2" borderId="7" xfId="0" applyFont="1" applyFill="1" applyBorder="1" applyAlignment="1">
      <alignment vertical="top"/>
    </xf>
    <xf numFmtId="0" fontId="6" fillId="2" borderId="1" xfId="3" applyFont="1" applyFill="1" applyBorder="1" applyAlignment="1">
      <alignment vertical="top"/>
    </xf>
    <xf numFmtId="3" fontId="7" fillId="2" borderId="1" xfId="3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8" xfId="0" applyFont="1" applyFill="1" applyBorder="1"/>
    <xf numFmtId="0" fontId="7" fillId="2" borderId="0" xfId="0" applyFont="1" applyFill="1" applyBorder="1" applyAlignment="1">
      <alignment vertical="top"/>
    </xf>
    <xf numFmtId="0" fontId="8" fillId="0" borderId="0" xfId="0" applyFont="1"/>
    <xf numFmtId="0" fontId="9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/>
    <xf numFmtId="0" fontId="9" fillId="2" borderId="5" xfId="0" applyFont="1" applyFill="1" applyBorder="1" applyAlignment="1"/>
    <xf numFmtId="0" fontId="10" fillId="2" borderId="0" xfId="3" applyFont="1" applyFill="1" applyBorder="1" applyAlignment="1">
      <alignment vertical="center"/>
    </xf>
    <xf numFmtId="0" fontId="15" fillId="2" borderId="0" xfId="3" applyFont="1" applyFill="1" applyBorder="1" applyAlignment="1"/>
    <xf numFmtId="0" fontId="9" fillId="2" borderId="6" xfId="0" applyFont="1" applyFill="1" applyBorder="1"/>
    <xf numFmtId="0" fontId="11" fillId="2" borderId="5" xfId="0" applyFont="1" applyFill="1" applyBorder="1" applyAlignment="1"/>
    <xf numFmtId="3" fontId="15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9" fillId="2" borderId="6" xfId="0" applyFont="1" applyFill="1" applyBorder="1" applyAlignment="1"/>
    <xf numFmtId="0" fontId="11" fillId="2" borderId="5" xfId="0" applyFont="1" applyFill="1" applyBorder="1" applyAlignment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9" fillId="2" borderId="6" xfId="0" applyFont="1" applyFill="1" applyBorder="1" applyAlignment="1">
      <alignment vertical="top"/>
    </xf>
    <xf numFmtId="0" fontId="14" fillId="2" borderId="5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3" fontId="15" fillId="2" borderId="0" xfId="0" applyNumberFormat="1" applyFont="1" applyFill="1" applyBorder="1" applyAlignment="1" applyProtection="1">
      <alignment vertical="top"/>
      <protection locked="0"/>
    </xf>
    <xf numFmtId="3" fontId="13" fillId="0" borderId="0" xfId="0" applyNumberFormat="1" applyFont="1" applyProtection="1">
      <protection locked="0"/>
    </xf>
    <xf numFmtId="0" fontId="17" fillId="2" borderId="0" xfId="0" applyFont="1" applyFill="1" applyBorder="1" applyAlignment="1">
      <alignment vertical="top"/>
    </xf>
    <xf numFmtId="0" fontId="18" fillId="2" borderId="5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/>
    <xf numFmtId="0" fontId="20" fillId="2" borderId="6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9" fillId="2" borderId="7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/>
    <xf numFmtId="0" fontId="9" fillId="2" borderId="8" xfId="0" applyFont="1" applyFill="1" applyBorder="1"/>
    <xf numFmtId="0" fontId="8" fillId="0" borderId="0" xfId="0" applyFont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/>
    </xf>
    <xf numFmtId="43" fontId="14" fillId="2" borderId="0" xfId="1" applyFont="1" applyFill="1" applyBorder="1" applyAlignment="1">
      <alignment vertical="top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5" xfId="2" applyNumberFormat="1" applyFont="1" applyFill="1" applyBorder="1" applyAlignment="1" applyProtection="1">
      <alignment vertical="center"/>
    </xf>
    <xf numFmtId="0" fontId="13" fillId="2" borderId="6" xfId="0" applyFont="1" applyFill="1" applyBorder="1" applyProtection="1"/>
    <xf numFmtId="0" fontId="13" fillId="2" borderId="5" xfId="0" applyFont="1" applyFill="1" applyBorder="1" applyAlignment="1" applyProtection="1">
      <alignment vertical="top"/>
    </xf>
    <xf numFmtId="166" fontId="15" fillId="2" borderId="0" xfId="1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3" fontId="15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3" fontId="15" fillId="2" borderId="0" xfId="1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vertical="center" wrapText="1"/>
    </xf>
    <xf numFmtId="3" fontId="16" fillId="2" borderId="0" xfId="1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top"/>
    </xf>
    <xf numFmtId="0" fontId="13" fillId="2" borderId="7" xfId="0" applyFont="1" applyFill="1" applyBorder="1" applyAlignment="1" applyProtection="1">
      <alignment vertical="top"/>
    </xf>
    <xf numFmtId="0" fontId="13" fillId="2" borderId="1" xfId="0" applyFont="1" applyFill="1" applyBorder="1" applyAlignment="1" applyProtection="1">
      <alignment vertical="top"/>
    </xf>
    <xf numFmtId="0" fontId="13" fillId="2" borderId="1" xfId="0" applyFont="1" applyFill="1" applyBorder="1" applyAlignment="1" applyProtection="1">
      <alignment horizontal="right" vertical="top"/>
    </xf>
    <xf numFmtId="0" fontId="13" fillId="2" borderId="8" xfId="0" applyFont="1" applyFill="1" applyBorder="1" applyProtection="1"/>
    <xf numFmtId="0" fontId="15" fillId="2" borderId="0" xfId="0" applyFont="1" applyFill="1" applyBorder="1" applyProtection="1"/>
    <xf numFmtId="43" fontId="15" fillId="2" borderId="0" xfId="1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right" vertical="top"/>
    </xf>
    <xf numFmtId="0" fontId="13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right"/>
    </xf>
    <xf numFmtId="43" fontId="15" fillId="2" borderId="0" xfId="1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23" fillId="2" borderId="0" xfId="0" applyFont="1" applyFill="1" applyBorder="1"/>
    <xf numFmtId="0" fontId="23" fillId="0" borderId="0" xfId="0" applyFont="1"/>
    <xf numFmtId="0" fontId="24" fillId="2" borderId="0" xfId="0" applyFont="1" applyFill="1" applyBorder="1" applyAlignment="1">
      <alignment vertical="top"/>
    </xf>
    <xf numFmtId="43" fontId="24" fillId="2" borderId="0" xfId="1" applyFont="1" applyFill="1" applyBorder="1"/>
    <xf numFmtId="0" fontId="25" fillId="2" borderId="5" xfId="2" applyNumberFormat="1" applyFont="1" applyFill="1" applyBorder="1" applyAlignment="1">
      <alignment horizontal="centerContinuous" vertical="center"/>
    </xf>
    <xf numFmtId="0" fontId="26" fillId="2" borderId="0" xfId="2" applyNumberFormat="1" applyFont="1" applyFill="1" applyBorder="1" applyAlignment="1">
      <alignment horizontal="centerContinuous" vertical="center"/>
    </xf>
    <xf numFmtId="0" fontId="26" fillId="2" borderId="6" xfId="2" applyNumberFormat="1" applyFont="1" applyFill="1" applyBorder="1" applyAlignment="1">
      <alignment horizontal="centerContinuous" vertical="center"/>
    </xf>
    <xf numFmtId="0" fontId="23" fillId="2" borderId="5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166" fontId="21" fillId="2" borderId="0" xfId="1" applyNumberFormat="1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26" fillId="2" borderId="6" xfId="0" applyFont="1" applyFill="1" applyBorder="1" applyAlignment="1">
      <alignment vertical="top" wrapText="1"/>
    </xf>
    <xf numFmtId="0" fontId="28" fillId="2" borderId="5" xfId="0" applyFont="1" applyFill="1" applyBorder="1" applyAlignment="1">
      <alignment vertical="top"/>
    </xf>
    <xf numFmtId="3" fontId="29" fillId="0" borderId="0" xfId="0" applyNumberFormat="1" applyFont="1" applyProtection="1"/>
    <xf numFmtId="3" fontId="29" fillId="3" borderId="0" xfId="0" applyNumberFormat="1" applyFont="1" applyFill="1" applyBorder="1" applyAlignment="1" applyProtection="1">
      <alignment horizontal="right" vertical="top"/>
    </xf>
    <xf numFmtId="0" fontId="29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</xf>
    <xf numFmtId="3" fontId="29" fillId="0" borderId="0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29" fillId="3" borderId="0" xfId="0" applyNumberFormat="1" applyFont="1" applyFill="1" applyBorder="1" applyAlignment="1">
      <alignment horizontal="right" vertical="top"/>
    </xf>
    <xf numFmtId="3" fontId="29" fillId="0" borderId="0" xfId="0" applyNumberFormat="1" applyFont="1" applyFill="1" applyBorder="1" applyAlignment="1">
      <alignment horizontal="right" vertical="top"/>
    </xf>
    <xf numFmtId="3" fontId="23" fillId="0" borderId="0" xfId="0" applyNumberFormat="1" applyFont="1"/>
    <xf numFmtId="0" fontId="21" fillId="2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29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/>
    </xf>
    <xf numFmtId="3" fontId="29" fillId="0" borderId="12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Fill="1" applyBorder="1" applyAlignment="1">
      <alignment horizontal="left" vertical="top"/>
    </xf>
    <xf numFmtId="0" fontId="28" fillId="2" borderId="7" xfId="0" applyFont="1" applyFill="1" applyBorder="1" applyAlignment="1">
      <alignment vertical="top"/>
    </xf>
    <xf numFmtId="3" fontId="29" fillId="0" borderId="1" xfId="0" applyNumberFormat="1" applyFont="1" applyFill="1" applyBorder="1" applyAlignment="1">
      <alignment horizontal="right" vertical="top"/>
    </xf>
    <xf numFmtId="0" fontId="26" fillId="2" borderId="8" xfId="0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26" fillId="2" borderId="3" xfId="0" applyFont="1" applyFill="1" applyBorder="1" applyAlignment="1">
      <alignment vertical="top" wrapText="1"/>
    </xf>
    <xf numFmtId="0" fontId="23" fillId="0" borderId="0" xfId="0" applyFont="1" applyBorder="1"/>
    <xf numFmtId="0" fontId="24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top"/>
    </xf>
    <xf numFmtId="0" fontId="25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right"/>
    </xf>
    <xf numFmtId="43" fontId="24" fillId="2" borderId="0" xfId="1" applyFont="1" applyFill="1" applyBorder="1" applyAlignment="1">
      <alignment vertical="top"/>
    </xf>
    <xf numFmtId="0" fontId="30" fillId="0" borderId="0" xfId="0" applyFont="1"/>
    <xf numFmtId="0" fontId="31" fillId="2" borderId="0" xfId="0" applyFont="1" applyFill="1" applyBorder="1"/>
    <xf numFmtId="0" fontId="32" fillId="2" borderId="0" xfId="3" applyFont="1" applyFill="1" applyBorder="1" applyAlignment="1"/>
    <xf numFmtId="0" fontId="33" fillId="2" borderId="0" xfId="3" applyFont="1" applyFill="1" applyBorder="1" applyAlignment="1"/>
    <xf numFmtId="0" fontId="34" fillId="2" borderId="0" xfId="0" applyFont="1" applyFill="1" applyBorder="1" applyAlignment="1"/>
    <xf numFmtId="0" fontId="35" fillId="2" borderId="0" xfId="0" applyFont="1" applyFill="1" applyBorder="1" applyAlignment="1"/>
    <xf numFmtId="0" fontId="33" fillId="2" borderId="0" xfId="3" applyFont="1" applyFill="1" applyBorder="1" applyAlignment="1">
      <alignment horizontal="center"/>
    </xf>
    <xf numFmtId="0" fontId="32" fillId="2" borderId="0" xfId="3" applyFont="1" applyFill="1" applyBorder="1" applyAlignment="1">
      <alignment horizontal="center"/>
    </xf>
    <xf numFmtId="0" fontId="34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Protection="1">
      <protection locked="0"/>
    </xf>
    <xf numFmtId="0" fontId="36" fillId="2" borderId="0" xfId="0" applyFont="1" applyFill="1" applyBorder="1"/>
    <xf numFmtId="0" fontId="32" fillId="2" borderId="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center"/>
    </xf>
    <xf numFmtId="0" fontId="36" fillId="2" borderId="0" xfId="0" applyFont="1" applyFill="1" applyBorder="1" applyAlignment="1"/>
    <xf numFmtId="0" fontId="37" fillId="2" borderId="0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9" fillId="4" borderId="9" xfId="0" applyFont="1" applyFill="1" applyBorder="1" applyAlignment="1">
      <alignment horizontal="center" vertical="center"/>
    </xf>
    <xf numFmtId="0" fontId="40" fillId="4" borderId="11" xfId="3" applyFont="1" applyFill="1" applyBorder="1" applyAlignment="1">
      <alignment horizontal="center" vertical="center"/>
    </xf>
    <xf numFmtId="0" fontId="36" fillId="0" borderId="0" xfId="0" applyFont="1" applyProtection="1"/>
    <xf numFmtId="0" fontId="36" fillId="2" borderId="0" xfId="0" applyFont="1" applyFill="1" applyProtection="1"/>
    <xf numFmtId="0" fontId="36" fillId="2" borderId="0" xfId="0" applyFont="1" applyFill="1" applyBorder="1" applyProtection="1"/>
    <xf numFmtId="0" fontId="32" fillId="2" borderId="0" xfId="0" applyFont="1" applyFill="1" applyBorder="1" applyAlignment="1" applyProtection="1"/>
    <xf numFmtId="0" fontId="32" fillId="2" borderId="0" xfId="2" applyNumberFormat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right"/>
    </xf>
    <xf numFmtId="0" fontId="32" fillId="2" borderId="0" xfId="2" applyNumberFormat="1" applyFont="1" applyFill="1" applyBorder="1" applyAlignment="1" applyProtection="1">
      <alignment horizontal="right" vertical="top"/>
    </xf>
    <xf numFmtId="0" fontId="41" fillId="4" borderId="4" xfId="0" applyFont="1" applyFill="1" applyBorder="1" applyProtection="1"/>
    <xf numFmtId="0" fontId="41" fillId="4" borderId="8" xfId="0" applyFont="1" applyFill="1" applyBorder="1" applyProtection="1"/>
    <xf numFmtId="0" fontId="42" fillId="0" borderId="0" xfId="0" applyFont="1"/>
    <xf numFmtId="0" fontId="43" fillId="2" borderId="0" xfId="2" applyNumberFormat="1" applyFont="1" applyFill="1" applyBorder="1" applyAlignment="1">
      <alignment horizontal="centerContinuous" vertical="center"/>
    </xf>
    <xf numFmtId="0" fontId="43" fillId="2" borderId="0" xfId="0" applyFont="1" applyFill="1" applyBorder="1" applyAlignment="1">
      <alignment horizontal="right"/>
    </xf>
    <xf numFmtId="165" fontId="46" fillId="4" borderId="9" xfId="1" applyNumberFormat="1" applyFont="1" applyFill="1" applyBorder="1" applyAlignment="1">
      <alignment horizontal="center" vertical="center" wrapText="1"/>
    </xf>
    <xf numFmtId="165" fontId="47" fillId="4" borderId="11" xfId="1" applyNumberFormat="1" applyFont="1" applyFill="1" applyBorder="1" applyAlignment="1">
      <alignment horizontal="center" vertical="center" wrapText="1"/>
    </xf>
    <xf numFmtId="0" fontId="48" fillId="2" borderId="0" xfId="0" applyFont="1" applyFill="1" applyBorder="1"/>
    <xf numFmtId="0" fontId="48" fillId="2" borderId="0" xfId="0" applyFont="1" applyFill="1" applyBorder="1" applyAlignment="1"/>
    <xf numFmtId="0" fontId="49" fillId="2" borderId="0" xfId="3" applyFont="1" applyFill="1" applyBorder="1" applyAlignment="1"/>
    <xf numFmtId="0" fontId="49" fillId="2" borderId="0" xfId="3" applyFont="1" applyFill="1" applyBorder="1" applyAlignment="1">
      <alignment horizontal="center"/>
    </xf>
    <xf numFmtId="0" fontId="49" fillId="2" borderId="0" xfId="3" applyFont="1" applyFill="1" applyBorder="1" applyAlignment="1">
      <alignment horizontal="centerContinuous"/>
    </xf>
    <xf numFmtId="0" fontId="48" fillId="2" borderId="0" xfId="0" applyFont="1" applyFill="1"/>
    <xf numFmtId="0" fontId="48" fillId="2" borderId="0" xfId="0" applyFont="1" applyFill="1" applyBorder="1" applyAlignment="1">
      <alignment horizontal="centerContinuous"/>
    </xf>
    <xf numFmtId="0" fontId="49" fillId="2" borderId="0" xfId="2" applyNumberFormat="1" applyFont="1" applyFill="1" applyBorder="1" applyAlignment="1">
      <alignment horizontal="centerContinuous" vertical="center"/>
    </xf>
    <xf numFmtId="0" fontId="49" fillId="2" borderId="0" xfId="3" applyFont="1" applyFill="1" applyBorder="1" applyAlignment="1">
      <alignment horizontal="center" vertical="top"/>
    </xf>
    <xf numFmtId="0" fontId="51" fillId="2" borderId="0" xfId="0" applyFont="1" applyFill="1" applyBorder="1" applyAlignment="1">
      <alignment vertical="center"/>
    </xf>
    <xf numFmtId="0" fontId="51" fillId="4" borderId="11" xfId="0" applyFont="1" applyFill="1" applyBorder="1"/>
    <xf numFmtId="0" fontId="32" fillId="2" borderId="0" xfId="0" applyNumberFormat="1" applyFont="1" applyFill="1" applyBorder="1" applyAlignment="1" applyProtection="1"/>
    <xf numFmtId="0" fontId="34" fillId="0" borderId="0" xfId="0" applyFont="1" applyBorder="1" applyProtection="1"/>
    <xf numFmtId="0" fontId="45" fillId="2" borderId="0" xfId="0" applyNumberFormat="1" applyFont="1" applyFill="1" applyBorder="1" applyAlignment="1" applyProtection="1"/>
    <xf numFmtId="165" fontId="52" fillId="4" borderId="10" xfId="1" applyNumberFormat="1" applyFont="1" applyFill="1" applyBorder="1" applyAlignment="1">
      <alignment horizontal="center" vertical="center"/>
    </xf>
    <xf numFmtId="0" fontId="52" fillId="4" borderId="10" xfId="3" applyFont="1" applyFill="1" applyBorder="1" applyAlignment="1">
      <alignment horizontal="center" vertical="center"/>
    </xf>
    <xf numFmtId="0" fontId="52" fillId="4" borderId="3" xfId="0" applyFont="1" applyFill="1" applyBorder="1" applyAlignment="1" applyProtection="1">
      <alignment horizontal="centerContinuous"/>
    </xf>
    <xf numFmtId="165" fontId="52" fillId="4" borderId="1" xfId="1" applyNumberFormat="1" applyFont="1" applyFill="1" applyBorder="1" applyAlignment="1" applyProtection="1">
      <alignment horizontal="center"/>
    </xf>
    <xf numFmtId="165" fontId="52" fillId="4" borderId="10" xfId="1" applyNumberFormat="1" applyFont="1" applyFill="1" applyBorder="1" applyAlignment="1">
      <alignment horizontal="center" vertical="center" wrapText="1"/>
    </xf>
    <xf numFmtId="165" fontId="53" fillId="4" borderId="10" xfId="1" applyNumberFormat="1" applyFont="1" applyFill="1" applyBorder="1" applyAlignment="1">
      <alignment horizontal="center" vertical="center"/>
    </xf>
    <xf numFmtId="0" fontId="54" fillId="4" borderId="10" xfId="0" applyFont="1" applyFill="1" applyBorder="1" applyAlignment="1">
      <alignment vertical="center"/>
    </xf>
    <xf numFmtId="0" fontId="53" fillId="4" borderId="10" xfId="3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vertical="top" wrapText="1"/>
    </xf>
    <xf numFmtId="0" fontId="52" fillId="4" borderId="1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53" fillId="4" borderId="10" xfId="3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0" fontId="7" fillId="2" borderId="0" xfId="3" applyFont="1" applyFill="1" applyBorder="1" applyAlignment="1">
      <alignment horizontal="left" vertical="top"/>
    </xf>
    <xf numFmtId="0" fontId="50" fillId="2" borderId="0" xfId="0" applyFont="1" applyFill="1" applyBorder="1" applyAlignme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52" fillId="4" borderId="10" xfId="3" applyFont="1" applyFill="1" applyBorder="1" applyAlignment="1">
      <alignment horizontal="center" vertical="center"/>
    </xf>
    <xf numFmtId="0" fontId="32" fillId="2" borderId="0" xfId="3" applyFont="1" applyFill="1" applyBorder="1" applyAlignment="1" applyProtection="1">
      <alignment horizontal="center"/>
      <protection locked="0"/>
    </xf>
    <xf numFmtId="0" fontId="32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center"/>
      <protection locked="0"/>
    </xf>
    <xf numFmtId="0" fontId="41" fillId="4" borderId="2" xfId="3" applyFont="1" applyFill="1" applyBorder="1" applyAlignment="1" applyProtection="1">
      <alignment horizontal="center" vertical="center"/>
    </xf>
    <xf numFmtId="0" fontId="41" fillId="4" borderId="7" xfId="3" applyFont="1" applyFill="1" applyBorder="1" applyAlignment="1" applyProtection="1">
      <alignment horizontal="center" vertical="center"/>
    </xf>
    <xf numFmtId="0" fontId="52" fillId="4" borderId="3" xfId="3" applyFont="1" applyFill="1" applyBorder="1" applyAlignment="1" applyProtection="1">
      <alignment horizontal="center" vertical="center"/>
    </xf>
    <xf numFmtId="0" fontId="52" fillId="4" borderId="1" xfId="3" applyFont="1" applyFill="1" applyBorder="1" applyAlignment="1" applyProtection="1">
      <alignment horizontal="center" vertical="center"/>
    </xf>
    <xf numFmtId="0" fontId="52" fillId="4" borderId="3" xfId="3" applyFont="1" applyFill="1" applyBorder="1" applyAlignment="1" applyProtection="1">
      <alignment horizontal="right" vertical="top"/>
    </xf>
    <xf numFmtId="0" fontId="52" fillId="4" borderId="1" xfId="3" applyFont="1" applyFill="1" applyBorder="1" applyAlignment="1" applyProtection="1">
      <alignment horizontal="right" vertical="top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0" xfId="2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43" fillId="2" borderId="0" xfId="0" applyNumberFormat="1" applyFont="1" applyFill="1" applyBorder="1" applyAlignment="1" applyProtection="1">
      <alignment horizontal="center"/>
      <protection locked="0"/>
    </xf>
    <xf numFmtId="0" fontId="26" fillId="2" borderId="12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44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left" vertical="top" wrapText="1"/>
    </xf>
    <xf numFmtId="0" fontId="26" fillId="2" borderId="12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 applyProtection="1">
      <alignment horizontal="center" vertical="top" wrapText="1"/>
      <protection locked="0"/>
    </xf>
    <xf numFmtId="0" fontId="26" fillId="2" borderId="1" xfId="0" applyFont="1" applyFill="1" applyBorder="1" applyAlignment="1">
      <alignment horizontal="left" vertical="top" wrapText="1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49" fillId="2" borderId="0" xfId="0" applyFont="1" applyFill="1" applyBorder="1" applyAlignment="1">
      <alignment horizontal="right"/>
    </xf>
    <xf numFmtId="0" fontId="49" fillId="2" borderId="0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>
      <alignment horizontal="center"/>
    </xf>
    <xf numFmtId="0" fontId="53" fillId="4" borderId="9" xfId="0" applyFont="1" applyFill="1" applyBorder="1" applyAlignment="1">
      <alignment horizontal="center" vertical="center"/>
    </xf>
    <xf numFmtId="0" fontId="53" fillId="4" borderId="10" xfId="0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0" fontId="7" fillId="2" borderId="0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1127125</xdr:colOff>
      <xdr:row>59</xdr:row>
      <xdr:rowOff>10727</xdr:rowOff>
    </xdr:from>
    <xdr:to>
      <xdr:col>9</xdr:col>
      <xdr:colOff>523874</xdr:colOff>
      <xdr:row>63</xdr:row>
      <xdr:rowOff>95252</xdr:rowOff>
    </xdr:to>
    <xdr:grpSp>
      <xdr:nvGrpSpPr>
        <xdr:cNvPr id="5" name="Grupo 4"/>
        <xdr:cNvGrpSpPr/>
      </xdr:nvGrpSpPr>
      <xdr:grpSpPr>
        <a:xfrm>
          <a:off x="2873375" y="13282227"/>
          <a:ext cx="12128499" cy="846525"/>
          <a:chOff x="3273338" y="9272778"/>
          <a:chExt cx="5435637" cy="751623"/>
        </a:xfrm>
      </xdr:grpSpPr>
      <xdr:sp macro="" textlink="">
        <xdr:nvSpPr>
          <xdr:cNvPr id="6" name="CuadroTexto 5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________________________________</a:t>
            </a:r>
          </a:p>
          <a:p>
            <a:pPr algn="ctr"/>
            <a:r>
              <a:rPr lang="es-MX" sz="1400">
                <a:latin typeface="Calibri" panose="020F0502020204030204" pitchFamily="34" charset="0"/>
                <a:cs typeface="DIN Pro Regular" panose="020B0504020101020102" pitchFamily="34" charset="0"/>
              </a:rPr>
              <a:t>Lic. Armando De</a:t>
            </a:r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 la Cruz Alcántar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4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7271804" y="9272778"/>
            <a:ext cx="1437171" cy="7516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M.C. Abelardo Herrera Guajardo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Administrativo</a:t>
            </a:r>
            <a:endParaRPr lang="es-MX" sz="14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132292</xdr:colOff>
      <xdr:row>0</xdr:row>
      <xdr:rowOff>107156</xdr:rowOff>
    </xdr:from>
    <xdr:to>
      <xdr:col>3</xdr:col>
      <xdr:colOff>702469</xdr:colOff>
      <xdr:row>4</xdr:row>
      <xdr:rowOff>59531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9948" y="107156"/>
          <a:ext cx="2034646" cy="119062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0</xdr:row>
      <xdr:rowOff>83344</xdr:rowOff>
    </xdr:from>
    <xdr:to>
      <xdr:col>10</xdr:col>
      <xdr:colOff>1150143</xdr:colOff>
      <xdr:row>4</xdr:row>
      <xdr:rowOff>166687</xdr:rowOff>
    </xdr:to>
    <xdr:pic>
      <xdr:nvPicPr>
        <xdr:cNvPr id="9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4716125" y="83344"/>
          <a:ext cx="2364581" cy="1321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85725</xdr:rowOff>
    </xdr:from>
    <xdr:to>
      <xdr:col>3</xdr:col>
      <xdr:colOff>668602</xdr:colOff>
      <xdr:row>4</xdr:row>
      <xdr:rowOff>50800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85725"/>
          <a:ext cx="2030677" cy="1222375"/>
        </a:xfrm>
        <a:prstGeom prst="rect">
          <a:avLst/>
        </a:prstGeom>
      </xdr:spPr>
    </xdr:pic>
    <xdr:clientData/>
  </xdr:twoCellAnchor>
  <xdr:twoCellAnchor editAs="oneCell">
    <xdr:from>
      <xdr:col>8</xdr:col>
      <xdr:colOff>4214813</xdr:colOff>
      <xdr:row>0</xdr:row>
      <xdr:rowOff>0</xdr:rowOff>
    </xdr:from>
    <xdr:to>
      <xdr:col>10</xdr:col>
      <xdr:colOff>892174</xdr:colOff>
      <xdr:row>4</xdr:row>
      <xdr:rowOff>115093</xdr:rowOff>
    </xdr:to>
    <xdr:pic>
      <xdr:nvPicPr>
        <xdr:cNvPr id="3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4466094" y="0"/>
          <a:ext cx="2356643" cy="1353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841375</xdr:colOff>
      <xdr:row>69</xdr:row>
      <xdr:rowOff>47625</xdr:rowOff>
    </xdr:from>
    <xdr:to>
      <xdr:col>9</xdr:col>
      <xdr:colOff>482600</xdr:colOff>
      <xdr:row>73</xdr:row>
      <xdr:rowOff>28575</xdr:rowOff>
    </xdr:to>
    <xdr:grpSp>
      <xdr:nvGrpSpPr>
        <xdr:cNvPr id="5" name="Grupo 4"/>
        <xdr:cNvGrpSpPr/>
      </xdr:nvGrpSpPr>
      <xdr:grpSpPr>
        <a:xfrm>
          <a:off x="2567781" y="15156656"/>
          <a:ext cx="10249694" cy="802482"/>
          <a:chOff x="2725505" y="9277350"/>
          <a:chExt cx="6011929" cy="628650"/>
        </a:xfrm>
      </xdr:grpSpPr>
      <xdr:sp macro="" textlink="">
        <xdr:nvSpPr>
          <xdr:cNvPr id="6" name="CuadroTexto 5"/>
          <xdr:cNvSpPr txBox="1"/>
        </xdr:nvSpPr>
        <xdr:spPr>
          <a:xfrm>
            <a:off x="2725505" y="9277350"/>
            <a:ext cx="1932406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Lic. Armando De</a:t>
            </a:r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 la Cruz Alcántar</a:t>
            </a:r>
          </a:p>
          <a:p>
            <a:pPr algn="ctr"/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86874"/>
            <a:ext cx="2060328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M.C.</a:t>
            </a:r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 Abelardo Herrera Guajardo</a:t>
            </a:r>
          </a:p>
          <a:p>
            <a:pPr algn="ctr"/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Administrativo</a:t>
            </a:r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642938</xdr:colOff>
      <xdr:row>1</xdr:row>
      <xdr:rowOff>35719</xdr:rowOff>
    </xdr:from>
    <xdr:to>
      <xdr:col>3</xdr:col>
      <xdr:colOff>1181099</xdr:colOff>
      <xdr:row>4</xdr:row>
      <xdr:rowOff>51257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40594" y="238125"/>
          <a:ext cx="1966911" cy="622757"/>
        </a:xfrm>
        <a:prstGeom prst="rect">
          <a:avLst/>
        </a:prstGeom>
      </xdr:spPr>
    </xdr:pic>
    <xdr:clientData/>
  </xdr:twoCellAnchor>
  <xdr:twoCellAnchor editAs="oneCell">
    <xdr:from>
      <xdr:col>9</xdr:col>
      <xdr:colOff>702469</xdr:colOff>
      <xdr:row>0</xdr:row>
      <xdr:rowOff>83344</xdr:rowOff>
    </xdr:from>
    <xdr:to>
      <xdr:col>11</xdr:col>
      <xdr:colOff>7144</xdr:colOff>
      <xdr:row>4</xdr:row>
      <xdr:rowOff>47626</xdr:rowOff>
    </xdr:to>
    <xdr:pic>
      <xdr:nvPicPr>
        <xdr:cNvPr id="8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3037344" y="83344"/>
          <a:ext cx="2114550" cy="7739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295275</xdr:rowOff>
    </xdr:from>
    <xdr:to>
      <xdr:col>3</xdr:col>
      <xdr:colOff>928686</xdr:colOff>
      <xdr:row>3</xdr:row>
      <xdr:rowOff>296525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85800" y="295275"/>
          <a:ext cx="1966911" cy="944225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0</xdr:row>
      <xdr:rowOff>19050</xdr:rowOff>
    </xdr:from>
    <xdr:to>
      <xdr:col>10</xdr:col>
      <xdr:colOff>1171575</xdr:colOff>
      <xdr:row>3</xdr:row>
      <xdr:rowOff>278607</xdr:rowOff>
    </xdr:to>
    <xdr:pic>
      <xdr:nvPicPr>
        <xdr:cNvPr id="3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2782550" y="19050"/>
          <a:ext cx="2114550" cy="1202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328084</xdr:colOff>
      <xdr:row>52</xdr:row>
      <xdr:rowOff>95252</xdr:rowOff>
    </xdr:from>
    <xdr:to>
      <xdr:col>8</xdr:col>
      <xdr:colOff>74084</xdr:colOff>
      <xdr:row>56</xdr:row>
      <xdr:rowOff>0</xdr:rowOff>
    </xdr:to>
    <xdr:grpSp>
      <xdr:nvGrpSpPr>
        <xdr:cNvPr id="8" name="Grupo 7"/>
        <xdr:cNvGrpSpPr/>
      </xdr:nvGrpSpPr>
      <xdr:grpSpPr>
        <a:xfrm>
          <a:off x="1693334" y="12541252"/>
          <a:ext cx="10466917" cy="793748"/>
          <a:chOff x="2725505" y="9067793"/>
          <a:chExt cx="6011929" cy="765320"/>
        </a:xfrm>
      </xdr:grpSpPr>
      <xdr:sp macro="" textlink="">
        <xdr:nvSpPr>
          <xdr:cNvPr id="9" name="CuadroTexto 8"/>
          <xdr:cNvSpPr txBox="1"/>
        </xdr:nvSpPr>
        <xdr:spPr>
          <a:xfrm>
            <a:off x="2725505" y="9076908"/>
            <a:ext cx="1932406" cy="67420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Armando De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la Cruz Alcántar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 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067793"/>
            <a:ext cx="2060328" cy="7653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M.C.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Abelardo Herrera Guajardo 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Administrativo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287867</xdr:colOff>
      <xdr:row>1</xdr:row>
      <xdr:rowOff>116417</xdr:rowOff>
    </xdr:from>
    <xdr:to>
      <xdr:col>3</xdr:col>
      <xdr:colOff>955674</xdr:colOff>
      <xdr:row>3</xdr:row>
      <xdr:rowOff>198241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0700" y="423334"/>
          <a:ext cx="1800224" cy="483990"/>
        </a:xfrm>
        <a:prstGeom prst="rect">
          <a:avLst/>
        </a:prstGeom>
      </xdr:spPr>
    </xdr:pic>
    <xdr:clientData/>
  </xdr:twoCellAnchor>
  <xdr:twoCellAnchor editAs="oneCell">
    <xdr:from>
      <xdr:col>7</xdr:col>
      <xdr:colOff>1132416</xdr:colOff>
      <xdr:row>0</xdr:row>
      <xdr:rowOff>275166</xdr:rowOff>
    </xdr:from>
    <xdr:to>
      <xdr:col>9</xdr:col>
      <xdr:colOff>156633</xdr:colOff>
      <xdr:row>4</xdr:row>
      <xdr:rowOff>79374</xdr:rowOff>
    </xdr:to>
    <xdr:pic>
      <xdr:nvPicPr>
        <xdr:cNvPr id="6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1641666" y="275166"/>
          <a:ext cx="2114550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45244</xdr:colOff>
      <xdr:row>1</xdr:row>
      <xdr:rowOff>154782</xdr:rowOff>
    </xdr:from>
    <xdr:to>
      <xdr:col>4</xdr:col>
      <xdr:colOff>245269</xdr:colOff>
      <xdr:row>3</xdr:row>
      <xdr:rowOff>274707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76251"/>
          <a:ext cx="1795462" cy="762862"/>
        </a:xfrm>
        <a:prstGeom prst="rect">
          <a:avLst/>
        </a:prstGeom>
      </xdr:spPr>
    </xdr:pic>
    <xdr:clientData/>
  </xdr:twoCellAnchor>
  <xdr:twoCellAnchor editAs="oneCell">
    <xdr:from>
      <xdr:col>14</xdr:col>
      <xdr:colOff>254794</xdr:colOff>
      <xdr:row>1</xdr:row>
      <xdr:rowOff>59531</xdr:rowOff>
    </xdr:from>
    <xdr:to>
      <xdr:col>15</xdr:col>
      <xdr:colOff>1121569</xdr:colOff>
      <xdr:row>4</xdr:row>
      <xdr:rowOff>11906</xdr:rowOff>
    </xdr:to>
    <xdr:pic>
      <xdr:nvPicPr>
        <xdr:cNvPr id="3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5637669" y="381000"/>
          <a:ext cx="2116931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00B0F0"/>
  </sheetPr>
  <dimension ref="A1:WVU71"/>
  <sheetViews>
    <sheetView showGridLines="0" view="pageBreakPreview" zoomScale="60" zoomScaleNormal="80" zoomScalePageLayoutView="70" workbookViewId="0">
      <selection sqref="A1:XFD1048576"/>
    </sheetView>
  </sheetViews>
  <sheetFormatPr baseColWidth="10" defaultColWidth="0" defaultRowHeight="15" zeroHeight="1"/>
  <cols>
    <col min="1" max="1" width="2" style="42" customWidth="1"/>
    <col min="2" max="2" width="2.42578125" style="42" customWidth="1"/>
    <col min="3" max="3" width="22" style="42" customWidth="1"/>
    <col min="4" max="4" width="68.85546875" style="42" customWidth="1"/>
    <col min="5" max="6" width="21" style="42" customWidth="1"/>
    <col min="7" max="7" width="4.85546875" style="42" customWidth="1"/>
    <col min="8" max="8" width="11.42578125" style="42" customWidth="1"/>
    <col min="9" max="9" width="64.140625" style="42" customWidth="1"/>
    <col min="10" max="10" width="21" style="42" customWidth="1"/>
    <col min="11" max="11" width="22.140625" style="42" customWidth="1"/>
    <col min="12" max="12" width="2.42578125" style="42" customWidth="1"/>
    <col min="13" max="13" width="4.5703125" style="42" customWidth="1"/>
    <col min="14" max="256" width="11.42578125" style="42" hidden="1"/>
    <col min="257" max="257" width="2" style="4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>
      <c r="A1" s="177"/>
      <c r="B1" s="248" t="e">
        <f>#REF!</f>
        <v>#REF!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24.75">
      <c r="A2" s="177"/>
      <c r="B2" s="178"/>
      <c r="C2" s="179"/>
      <c r="D2" s="250" t="s">
        <v>168</v>
      </c>
      <c r="E2" s="250"/>
      <c r="F2" s="250"/>
      <c r="G2" s="250"/>
      <c r="H2" s="250"/>
      <c r="I2" s="250"/>
      <c r="J2" s="250"/>
      <c r="K2" s="179"/>
      <c r="L2" s="180"/>
    </row>
    <row r="3" spans="1:12" ht="24.75">
      <c r="A3" s="177"/>
      <c r="B3" s="177"/>
      <c r="C3" s="181"/>
      <c r="D3" s="250" t="s">
        <v>61</v>
      </c>
      <c r="E3" s="250"/>
      <c r="F3" s="250"/>
      <c r="G3" s="250"/>
      <c r="H3" s="250"/>
      <c r="I3" s="250"/>
      <c r="J3" s="250"/>
      <c r="K3" s="181"/>
      <c r="L3" s="182"/>
    </row>
    <row r="4" spans="1:12" ht="24.75">
      <c r="A4" s="177"/>
      <c r="B4" s="177"/>
      <c r="C4" s="181"/>
      <c r="D4" s="250" t="s">
        <v>169</v>
      </c>
      <c r="E4" s="250"/>
      <c r="F4" s="250"/>
      <c r="G4" s="250"/>
      <c r="H4" s="250"/>
      <c r="I4" s="250"/>
      <c r="J4" s="250"/>
      <c r="K4" s="181"/>
      <c r="L4" s="182"/>
    </row>
    <row r="5" spans="1:12" ht="24.75">
      <c r="A5" s="177"/>
      <c r="B5" s="177"/>
      <c r="C5" s="181"/>
      <c r="D5" s="250" t="s">
        <v>167</v>
      </c>
      <c r="E5" s="250"/>
      <c r="F5" s="250"/>
      <c r="G5" s="250"/>
      <c r="H5" s="250"/>
      <c r="I5" s="250"/>
      <c r="J5" s="250"/>
      <c r="K5" s="181"/>
      <c r="L5" s="182"/>
    </row>
    <row r="6" spans="1:12" ht="10.5" customHeight="1">
      <c r="A6" s="177"/>
      <c r="B6" s="183"/>
      <c r="C6" s="184"/>
      <c r="D6" s="185"/>
      <c r="E6" s="185"/>
      <c r="F6" s="185"/>
      <c r="G6" s="185"/>
      <c r="H6" s="185"/>
      <c r="I6" s="185"/>
      <c r="J6" s="186"/>
      <c r="K6" s="187"/>
      <c r="L6" s="178"/>
    </row>
    <row r="7" spans="1:12" ht="3" customHeight="1">
      <c r="A7" s="177"/>
      <c r="B7" s="183"/>
      <c r="C7" s="188"/>
      <c r="D7" s="251"/>
      <c r="E7" s="251"/>
      <c r="F7" s="251"/>
      <c r="G7" s="251"/>
      <c r="H7" s="251"/>
      <c r="I7" s="251"/>
      <c r="J7" s="251"/>
      <c r="K7" s="222"/>
      <c r="L7" s="178"/>
    </row>
    <row r="8" spans="1:12" ht="6.75" customHeight="1">
      <c r="A8" s="177"/>
      <c r="B8" s="183"/>
      <c r="C8" s="184"/>
      <c r="D8" s="184"/>
      <c r="E8" s="184"/>
      <c r="F8" s="184"/>
      <c r="G8" s="189"/>
      <c r="H8" s="190"/>
      <c r="I8" s="190"/>
      <c r="J8" s="187"/>
      <c r="K8" s="187"/>
      <c r="L8" s="178"/>
    </row>
    <row r="9" spans="1:12" ht="9" customHeight="1">
      <c r="A9" s="177"/>
      <c r="B9" s="191"/>
      <c r="C9" s="192"/>
      <c r="D9" s="192"/>
      <c r="E9" s="193"/>
      <c r="F9" s="193"/>
      <c r="G9" s="194"/>
      <c r="H9" s="190"/>
      <c r="I9" s="190"/>
      <c r="J9" s="187"/>
      <c r="K9" s="187"/>
      <c r="L9" s="178"/>
    </row>
    <row r="10" spans="1:12" ht="24">
      <c r="A10" s="177"/>
      <c r="B10" s="195"/>
      <c r="C10" s="249" t="s">
        <v>62</v>
      </c>
      <c r="D10" s="249"/>
      <c r="E10" s="225">
        <v>2022</v>
      </c>
      <c r="F10" s="225">
        <v>2021</v>
      </c>
      <c r="G10" s="226"/>
      <c r="H10" s="249" t="s">
        <v>62</v>
      </c>
      <c r="I10" s="249"/>
      <c r="J10" s="225">
        <v>2022</v>
      </c>
      <c r="K10" s="225">
        <v>2021</v>
      </c>
      <c r="L10" s="196"/>
    </row>
    <row r="11" spans="1:12" ht="15.75">
      <c r="B11" s="46"/>
      <c r="C11" s="47"/>
      <c r="D11" s="47"/>
      <c r="E11" s="48"/>
      <c r="F11" s="48"/>
      <c r="G11" s="45"/>
      <c r="H11" s="45"/>
      <c r="I11" s="45"/>
      <c r="J11" s="44"/>
      <c r="K11" s="44"/>
      <c r="L11" s="49"/>
    </row>
    <row r="12" spans="1:12" ht="15.75">
      <c r="B12" s="50"/>
      <c r="C12" s="253" t="s">
        <v>63</v>
      </c>
      <c r="D12" s="253"/>
      <c r="E12" s="51"/>
      <c r="F12" s="51"/>
      <c r="G12" s="52"/>
      <c r="H12" s="253" t="s">
        <v>64</v>
      </c>
      <c r="I12" s="253"/>
      <c r="J12" s="51"/>
      <c r="K12" s="51"/>
      <c r="L12" s="53"/>
    </row>
    <row r="13" spans="1:12" ht="15.75">
      <c r="B13" s="54"/>
      <c r="C13" s="254" t="s">
        <v>65</v>
      </c>
      <c r="D13" s="254"/>
      <c r="E13" s="55">
        <f>SUM(E14:E21)</f>
        <v>0</v>
      </c>
      <c r="F13" s="55">
        <f>SUM(F14:F21)</f>
        <v>0</v>
      </c>
      <c r="G13" s="52"/>
      <c r="H13" s="253" t="s">
        <v>66</v>
      </c>
      <c r="I13" s="253"/>
      <c r="J13" s="55">
        <f>SUM(J14:J16)</f>
        <v>93390130</v>
      </c>
      <c r="K13" s="55">
        <f>SUM(K14:K16)</f>
        <v>89104906</v>
      </c>
      <c r="L13" s="56"/>
    </row>
    <row r="14" spans="1:12" ht="15.75">
      <c r="B14" s="57"/>
      <c r="C14" s="252" t="s">
        <v>67</v>
      </c>
      <c r="D14" s="252"/>
      <c r="E14" s="58">
        <v>0</v>
      </c>
      <c r="F14" s="58">
        <v>0</v>
      </c>
      <c r="G14" s="52"/>
      <c r="H14" s="252" t="s">
        <v>68</v>
      </c>
      <c r="I14" s="252"/>
      <c r="J14" s="58">
        <v>71405936</v>
      </c>
      <c r="K14" s="58">
        <v>69699478</v>
      </c>
      <c r="L14" s="56"/>
    </row>
    <row r="15" spans="1:12" ht="15.75">
      <c r="B15" s="57"/>
      <c r="C15" s="252" t="s">
        <v>69</v>
      </c>
      <c r="D15" s="252"/>
      <c r="E15" s="58">
        <v>0</v>
      </c>
      <c r="F15" s="58">
        <v>0</v>
      </c>
      <c r="G15" s="52"/>
      <c r="H15" s="252" t="s">
        <v>70</v>
      </c>
      <c r="I15" s="252"/>
      <c r="J15" s="58">
        <v>7103367</v>
      </c>
      <c r="K15" s="58">
        <v>6190938</v>
      </c>
      <c r="L15" s="56"/>
    </row>
    <row r="16" spans="1:12" ht="15.75">
      <c r="B16" s="57"/>
      <c r="C16" s="252" t="s">
        <v>71</v>
      </c>
      <c r="D16" s="252"/>
      <c r="E16" s="58">
        <v>0</v>
      </c>
      <c r="F16" s="58">
        <v>0</v>
      </c>
      <c r="G16" s="52"/>
      <c r="H16" s="252" t="s">
        <v>72</v>
      </c>
      <c r="I16" s="252"/>
      <c r="J16" s="58">
        <v>14880827</v>
      </c>
      <c r="K16" s="58">
        <v>13214490</v>
      </c>
      <c r="L16" s="56"/>
    </row>
    <row r="17" spans="2:12" ht="15.75">
      <c r="B17" s="57"/>
      <c r="C17" s="252" t="s">
        <v>73</v>
      </c>
      <c r="D17" s="252"/>
      <c r="E17" s="58">
        <v>0</v>
      </c>
      <c r="F17" s="58">
        <v>0</v>
      </c>
      <c r="G17" s="52"/>
      <c r="H17" s="59"/>
      <c r="I17" s="60"/>
      <c r="J17" s="61"/>
      <c r="K17" s="61"/>
      <c r="L17" s="56"/>
    </row>
    <row r="18" spans="2:12" ht="15.75">
      <c r="B18" s="57"/>
      <c r="C18" s="252" t="s">
        <v>149</v>
      </c>
      <c r="D18" s="252"/>
      <c r="E18" s="58">
        <v>0</v>
      </c>
      <c r="F18" s="58">
        <v>0</v>
      </c>
      <c r="G18" s="52"/>
      <c r="H18" s="253" t="s">
        <v>74</v>
      </c>
      <c r="I18" s="253"/>
      <c r="J18" s="55">
        <f>SUM(J19:J27)</f>
        <v>0</v>
      </c>
      <c r="K18" s="55">
        <f>SUM(K19:K27)</f>
        <v>0</v>
      </c>
      <c r="L18" s="56"/>
    </row>
    <row r="19" spans="2:12" ht="15.75">
      <c r="B19" s="57"/>
      <c r="C19" s="252" t="s">
        <v>150</v>
      </c>
      <c r="D19" s="252"/>
      <c r="E19" s="58">
        <v>0</v>
      </c>
      <c r="F19" s="58">
        <v>0</v>
      </c>
      <c r="G19" s="52"/>
      <c r="H19" s="252" t="s">
        <v>75</v>
      </c>
      <c r="I19" s="252"/>
      <c r="J19" s="58">
        <v>0</v>
      </c>
      <c r="K19" s="58">
        <v>0</v>
      </c>
      <c r="L19" s="56"/>
    </row>
    <row r="20" spans="2:12" ht="15.75">
      <c r="B20" s="57"/>
      <c r="C20" s="252" t="s">
        <v>151</v>
      </c>
      <c r="D20" s="252"/>
      <c r="E20" s="58">
        <v>0</v>
      </c>
      <c r="F20" s="58">
        <v>0</v>
      </c>
      <c r="G20" s="52"/>
      <c r="H20" s="252" t="s">
        <v>76</v>
      </c>
      <c r="I20" s="252"/>
      <c r="J20" s="58">
        <v>0</v>
      </c>
      <c r="K20" s="58">
        <v>0</v>
      </c>
      <c r="L20" s="56"/>
    </row>
    <row r="21" spans="2:12" ht="22.5" customHeight="1">
      <c r="B21" s="57"/>
      <c r="C21" s="252"/>
      <c r="D21" s="252"/>
      <c r="E21" s="58"/>
      <c r="F21" s="58"/>
      <c r="G21" s="52"/>
      <c r="H21" s="252" t="s">
        <v>77</v>
      </c>
      <c r="I21" s="252"/>
      <c r="J21" s="58">
        <v>0</v>
      </c>
      <c r="K21" s="58">
        <v>0</v>
      </c>
      <c r="L21" s="56"/>
    </row>
    <row r="22" spans="2:12" ht="15.75">
      <c r="B22" s="54"/>
      <c r="C22" s="59"/>
      <c r="D22" s="60"/>
      <c r="E22" s="61"/>
      <c r="F22" s="61"/>
      <c r="G22" s="52"/>
      <c r="H22" s="252" t="s">
        <v>78</v>
      </c>
      <c r="I22" s="252"/>
      <c r="J22" s="58">
        <v>0</v>
      </c>
      <c r="K22" s="58">
        <v>0</v>
      </c>
      <c r="L22" s="56"/>
    </row>
    <row r="23" spans="2:12" ht="53.25" customHeight="1">
      <c r="B23" s="54"/>
      <c r="C23" s="254" t="s">
        <v>156</v>
      </c>
      <c r="D23" s="254"/>
      <c r="E23" s="55">
        <f>SUM(E24:E25)</f>
        <v>94978832</v>
      </c>
      <c r="F23" s="55">
        <f>SUM(F24:F25)</f>
        <v>91249950</v>
      </c>
      <c r="G23" s="52"/>
      <c r="H23" s="252" t="s">
        <v>79</v>
      </c>
      <c r="I23" s="252"/>
      <c r="J23" s="58">
        <v>0</v>
      </c>
      <c r="K23" s="58">
        <v>0</v>
      </c>
      <c r="L23" s="56"/>
    </row>
    <row r="24" spans="2:12" ht="36.75" customHeight="1">
      <c r="B24" s="57"/>
      <c r="C24" s="252" t="s">
        <v>152</v>
      </c>
      <c r="D24" s="252"/>
      <c r="E24" s="62">
        <v>0</v>
      </c>
      <c r="F24" s="62">
        <v>0</v>
      </c>
      <c r="G24" s="52"/>
      <c r="H24" s="252" t="s">
        <v>81</v>
      </c>
      <c r="I24" s="252"/>
      <c r="J24" s="58">
        <v>0</v>
      </c>
      <c r="K24" s="58">
        <v>0</v>
      </c>
      <c r="L24" s="56"/>
    </row>
    <row r="25" spans="2:12" ht="15.75">
      <c r="B25" s="57"/>
      <c r="C25" s="252" t="s">
        <v>157</v>
      </c>
      <c r="D25" s="252"/>
      <c r="E25" s="58">
        <v>94978832</v>
      </c>
      <c r="F25" s="58">
        <v>91249950</v>
      </c>
      <c r="G25" s="52"/>
      <c r="H25" s="252" t="s">
        <v>82</v>
      </c>
      <c r="I25" s="252"/>
      <c r="J25" s="58">
        <v>0</v>
      </c>
      <c r="K25" s="58">
        <v>0</v>
      </c>
      <c r="L25" s="56"/>
    </row>
    <row r="26" spans="2:12" ht="15.75">
      <c r="B26" s="54"/>
      <c r="C26" s="59"/>
      <c r="D26" s="60"/>
      <c r="E26" s="61"/>
      <c r="F26" s="61"/>
      <c r="G26" s="52"/>
      <c r="H26" s="252" t="s">
        <v>83</v>
      </c>
      <c r="I26" s="252"/>
      <c r="J26" s="58">
        <v>0</v>
      </c>
      <c r="K26" s="58">
        <v>0</v>
      </c>
      <c r="L26" s="56"/>
    </row>
    <row r="27" spans="2:12" ht="15.75">
      <c r="B27" s="57"/>
      <c r="C27" s="254" t="s">
        <v>84</v>
      </c>
      <c r="D27" s="254"/>
      <c r="E27" s="55">
        <f>SUM(E28:E32)</f>
        <v>11156</v>
      </c>
      <c r="F27" s="55">
        <f>SUM(F28:F32)</f>
        <v>10945</v>
      </c>
      <c r="G27" s="52"/>
      <c r="H27" s="252" t="s">
        <v>85</v>
      </c>
      <c r="I27" s="252"/>
      <c r="J27" s="58">
        <v>0</v>
      </c>
      <c r="K27" s="58">
        <v>0</v>
      </c>
      <c r="L27" s="56"/>
    </row>
    <row r="28" spans="2:12" ht="15.75">
      <c r="B28" s="57"/>
      <c r="C28" s="252" t="s">
        <v>86</v>
      </c>
      <c r="D28" s="252"/>
      <c r="E28" s="58">
        <v>0</v>
      </c>
      <c r="F28" s="58">
        <v>0</v>
      </c>
      <c r="G28" s="52"/>
      <c r="H28" s="59"/>
      <c r="I28" s="60"/>
      <c r="J28" s="61"/>
      <c r="K28" s="61"/>
      <c r="L28" s="56"/>
    </row>
    <row r="29" spans="2:12" ht="15.75">
      <c r="B29" s="57"/>
      <c r="C29" s="252" t="s">
        <v>87</v>
      </c>
      <c r="D29" s="252"/>
      <c r="E29" s="58">
        <v>0</v>
      </c>
      <c r="F29" s="58">
        <v>0</v>
      </c>
      <c r="G29" s="52"/>
      <c r="H29" s="254" t="s">
        <v>80</v>
      </c>
      <c r="I29" s="254"/>
      <c r="J29" s="55">
        <f>SUM(J30:J32)</f>
        <v>0</v>
      </c>
      <c r="K29" s="55">
        <f>SUM(K30:K32)</f>
        <v>0</v>
      </c>
      <c r="L29" s="56"/>
    </row>
    <row r="30" spans="2:12" ht="15.75">
      <c r="B30" s="57"/>
      <c r="C30" s="252" t="s">
        <v>88</v>
      </c>
      <c r="D30" s="252"/>
      <c r="E30" s="58">
        <v>0</v>
      </c>
      <c r="F30" s="58">
        <v>0</v>
      </c>
      <c r="G30" s="52"/>
      <c r="H30" s="252" t="s">
        <v>89</v>
      </c>
      <c r="I30" s="252"/>
      <c r="J30" s="58">
        <v>0</v>
      </c>
      <c r="K30" s="58">
        <v>0</v>
      </c>
      <c r="L30" s="56"/>
    </row>
    <row r="31" spans="2:12" ht="15.75">
      <c r="B31" s="57"/>
      <c r="C31" s="252" t="s">
        <v>90</v>
      </c>
      <c r="D31" s="252"/>
      <c r="E31" s="58">
        <v>0</v>
      </c>
      <c r="F31" s="58">
        <v>0</v>
      </c>
      <c r="G31" s="52"/>
      <c r="H31" s="252" t="s">
        <v>47</v>
      </c>
      <c r="I31" s="252"/>
      <c r="J31" s="58">
        <v>0</v>
      </c>
      <c r="K31" s="58">
        <v>0</v>
      </c>
      <c r="L31" s="56"/>
    </row>
    <row r="32" spans="2:12" ht="15.75">
      <c r="B32" s="57"/>
      <c r="C32" s="252" t="s">
        <v>91</v>
      </c>
      <c r="D32" s="252"/>
      <c r="E32" s="58">
        <v>11156</v>
      </c>
      <c r="F32" s="63">
        <v>10945</v>
      </c>
      <c r="G32" s="52"/>
      <c r="H32" s="252" t="s">
        <v>92</v>
      </c>
      <c r="I32" s="252"/>
      <c r="J32" s="58">
        <v>0</v>
      </c>
      <c r="K32" s="58">
        <v>0</v>
      </c>
      <c r="L32" s="56"/>
    </row>
    <row r="33" spans="2:12" ht="15.75">
      <c r="B33" s="54"/>
      <c r="C33" s="59"/>
      <c r="D33" s="64"/>
      <c r="E33" s="51"/>
      <c r="F33" s="51"/>
      <c r="G33" s="52"/>
      <c r="H33" s="59"/>
      <c r="I33" s="60"/>
      <c r="J33" s="61"/>
      <c r="K33" s="61"/>
      <c r="L33" s="56"/>
    </row>
    <row r="34" spans="2:12" ht="15.75">
      <c r="B34" s="65"/>
      <c r="C34" s="254" t="s">
        <v>93</v>
      </c>
      <c r="D34" s="254"/>
      <c r="E34" s="55">
        <f>E13+E23+E27</f>
        <v>94989988</v>
      </c>
      <c r="F34" s="55">
        <f>F13+F23+F27</f>
        <v>91260895</v>
      </c>
      <c r="G34" s="66"/>
      <c r="H34" s="253" t="s">
        <v>94</v>
      </c>
      <c r="I34" s="253"/>
      <c r="J34" s="67">
        <f>SUM(J35:J39)</f>
        <v>0</v>
      </c>
      <c r="K34" s="67">
        <f>SUM(K35:K39)</f>
        <v>0</v>
      </c>
      <c r="L34" s="56"/>
    </row>
    <row r="35" spans="2:12" ht="15.75">
      <c r="B35" s="54"/>
      <c r="C35" s="255"/>
      <c r="D35" s="255"/>
      <c r="E35" s="51"/>
      <c r="F35" s="51"/>
      <c r="G35" s="52"/>
      <c r="H35" s="252" t="s">
        <v>95</v>
      </c>
      <c r="I35" s="252"/>
      <c r="J35" s="58">
        <v>0</v>
      </c>
      <c r="K35" s="58">
        <v>0</v>
      </c>
      <c r="L35" s="56"/>
    </row>
    <row r="36" spans="2:12" ht="15.75">
      <c r="B36" s="68"/>
      <c r="C36" s="52"/>
      <c r="D36" s="52"/>
      <c r="E36" s="52"/>
      <c r="F36" s="52"/>
      <c r="G36" s="52"/>
      <c r="H36" s="252" t="s">
        <v>96</v>
      </c>
      <c r="I36" s="252"/>
      <c r="J36" s="58">
        <v>0</v>
      </c>
      <c r="K36" s="58">
        <v>0</v>
      </c>
      <c r="L36" s="56"/>
    </row>
    <row r="37" spans="2:12" ht="15.75">
      <c r="B37" s="68"/>
      <c r="C37" s="52"/>
      <c r="D37" s="52"/>
      <c r="E37" s="52"/>
      <c r="F37" s="52"/>
      <c r="G37" s="52"/>
      <c r="H37" s="252" t="s">
        <v>97</v>
      </c>
      <c r="I37" s="252"/>
      <c r="J37" s="58">
        <v>0</v>
      </c>
      <c r="K37" s="58">
        <v>0</v>
      </c>
      <c r="L37" s="56"/>
    </row>
    <row r="38" spans="2:12" ht="15.75">
      <c r="B38" s="68"/>
      <c r="C38" s="52"/>
      <c r="D38" s="52"/>
      <c r="E38" s="52"/>
      <c r="F38" s="52"/>
      <c r="G38" s="52"/>
      <c r="H38" s="252" t="s">
        <v>98</v>
      </c>
      <c r="I38" s="252"/>
      <c r="J38" s="58">
        <v>0</v>
      </c>
      <c r="K38" s="58">
        <v>0</v>
      </c>
      <c r="L38" s="56"/>
    </row>
    <row r="39" spans="2:12" ht="15.75">
      <c r="B39" s="68"/>
      <c r="C39" s="52"/>
      <c r="D39" s="52"/>
      <c r="E39" s="52"/>
      <c r="F39" s="52"/>
      <c r="G39" s="52"/>
      <c r="H39" s="252" t="s">
        <v>99</v>
      </c>
      <c r="I39" s="252"/>
      <c r="J39" s="58">
        <v>0</v>
      </c>
      <c r="K39" s="58">
        <v>0</v>
      </c>
      <c r="L39" s="56"/>
    </row>
    <row r="40" spans="2:12" ht="15.75">
      <c r="B40" s="68"/>
      <c r="C40" s="52"/>
      <c r="D40" s="52"/>
      <c r="E40" s="52"/>
      <c r="F40" s="52"/>
      <c r="G40" s="52"/>
      <c r="H40" s="59"/>
      <c r="I40" s="60"/>
      <c r="J40" s="61"/>
      <c r="K40" s="61"/>
      <c r="L40" s="56"/>
    </row>
    <row r="41" spans="2:12" ht="17.25" customHeight="1">
      <c r="B41" s="68"/>
      <c r="C41" s="52"/>
      <c r="D41" s="52"/>
      <c r="E41" s="52"/>
      <c r="F41" s="52"/>
      <c r="G41" s="52"/>
      <c r="H41" s="254" t="s">
        <v>100</v>
      </c>
      <c r="I41" s="254"/>
      <c r="J41" s="67">
        <f>SUM(J42:J47)</f>
        <v>2589609</v>
      </c>
      <c r="K41" s="67">
        <f>SUM(K42:K47)</f>
        <v>4042364</v>
      </c>
      <c r="L41" s="56"/>
    </row>
    <row r="42" spans="2:12" ht="30" customHeight="1">
      <c r="B42" s="68"/>
      <c r="C42" s="52"/>
      <c r="D42" s="52"/>
      <c r="E42" s="52"/>
      <c r="F42" s="52"/>
      <c r="G42" s="52"/>
      <c r="H42" s="252" t="s">
        <v>101</v>
      </c>
      <c r="I42" s="252"/>
      <c r="J42" s="58">
        <v>2589609</v>
      </c>
      <c r="K42" s="58">
        <v>4042364</v>
      </c>
      <c r="L42" s="56"/>
    </row>
    <row r="43" spans="2:12" ht="15.75">
      <c r="B43" s="68"/>
      <c r="C43" s="52"/>
      <c r="D43" s="52"/>
      <c r="E43" s="52"/>
      <c r="F43" s="52"/>
      <c r="G43" s="52"/>
      <c r="H43" s="252" t="s">
        <v>102</v>
      </c>
      <c r="I43" s="252"/>
      <c r="J43" s="58">
        <v>0</v>
      </c>
      <c r="K43" s="58">
        <v>0</v>
      </c>
      <c r="L43" s="56"/>
    </row>
    <row r="44" spans="2:12" ht="15.75">
      <c r="B44" s="68"/>
      <c r="C44" s="52"/>
      <c r="D44" s="52"/>
      <c r="E44" s="52"/>
      <c r="F44" s="52"/>
      <c r="G44" s="52"/>
      <c r="H44" s="252" t="s">
        <v>103</v>
      </c>
      <c r="I44" s="252"/>
      <c r="J44" s="58">
        <v>0</v>
      </c>
      <c r="K44" s="58">
        <v>0</v>
      </c>
      <c r="L44" s="56"/>
    </row>
    <row r="45" spans="2:12" ht="15.75">
      <c r="B45" s="68"/>
      <c r="C45" s="52"/>
      <c r="D45" s="52"/>
      <c r="E45" s="52"/>
      <c r="F45" s="52"/>
      <c r="G45" s="52"/>
      <c r="H45" s="252" t="s">
        <v>104</v>
      </c>
      <c r="I45" s="252"/>
      <c r="J45" s="58">
        <v>0</v>
      </c>
      <c r="K45" s="58">
        <v>0</v>
      </c>
      <c r="L45" s="56"/>
    </row>
    <row r="46" spans="2:12" ht="15.75">
      <c r="B46" s="68"/>
      <c r="C46" s="52"/>
      <c r="D46" s="52"/>
      <c r="E46" s="52"/>
      <c r="F46" s="52"/>
      <c r="G46" s="52"/>
      <c r="H46" s="252" t="s">
        <v>105</v>
      </c>
      <c r="I46" s="252"/>
      <c r="J46" s="58">
        <v>0</v>
      </c>
      <c r="K46" s="58">
        <v>0</v>
      </c>
      <c r="L46" s="56"/>
    </row>
    <row r="47" spans="2:12" ht="15.75">
      <c r="B47" s="68"/>
      <c r="C47" s="52"/>
      <c r="D47" s="52"/>
      <c r="E47" s="52"/>
      <c r="F47" s="52"/>
      <c r="G47" s="52"/>
      <c r="H47" s="252" t="s">
        <v>106</v>
      </c>
      <c r="I47" s="252"/>
      <c r="J47" s="58">
        <v>0</v>
      </c>
      <c r="K47" s="58">
        <v>0</v>
      </c>
      <c r="L47" s="56"/>
    </row>
    <row r="48" spans="2:12" ht="15.75">
      <c r="B48" s="68"/>
      <c r="C48" s="52"/>
      <c r="D48" s="52"/>
      <c r="E48" s="52"/>
      <c r="F48" s="52"/>
      <c r="G48" s="52"/>
      <c r="H48" s="59"/>
      <c r="I48" s="60"/>
      <c r="J48" s="61"/>
      <c r="K48" s="61"/>
      <c r="L48" s="56"/>
    </row>
    <row r="49" spans="1:257" ht="15.75">
      <c r="B49" s="68"/>
      <c r="C49" s="52"/>
      <c r="D49" s="52"/>
      <c r="E49" s="52"/>
      <c r="F49" s="52"/>
      <c r="G49" s="52"/>
      <c r="H49" s="254" t="s">
        <v>107</v>
      </c>
      <c r="I49" s="254"/>
      <c r="J49" s="67">
        <f>J50</f>
        <v>0</v>
      </c>
      <c r="K49" s="67">
        <f>K50</f>
        <v>0</v>
      </c>
      <c r="L49" s="56"/>
    </row>
    <row r="50" spans="1:257" ht="15.75">
      <c r="B50" s="68"/>
      <c r="C50" s="52"/>
      <c r="D50" s="52"/>
      <c r="E50" s="52"/>
      <c r="F50" s="52"/>
      <c r="G50" s="52"/>
      <c r="H50" s="252" t="s">
        <v>108</v>
      </c>
      <c r="I50" s="252"/>
      <c r="J50" s="58">
        <v>0</v>
      </c>
      <c r="K50" s="58">
        <v>0</v>
      </c>
      <c r="L50" s="56"/>
    </row>
    <row r="51" spans="1:257" ht="15.75">
      <c r="B51" s="68"/>
      <c r="C51" s="52"/>
      <c r="D51" s="52"/>
      <c r="E51" s="52"/>
      <c r="F51" s="52"/>
      <c r="G51" s="52"/>
      <c r="H51" s="59"/>
      <c r="I51" s="60"/>
      <c r="J51" s="61"/>
      <c r="K51" s="61"/>
      <c r="L51" s="56"/>
    </row>
    <row r="52" spans="1:257" ht="15.75" customHeight="1">
      <c r="B52" s="68"/>
      <c r="C52" s="52"/>
      <c r="D52" s="52"/>
      <c r="E52" s="52"/>
      <c r="F52" s="52"/>
      <c r="G52" s="52"/>
      <c r="H52" s="254" t="s">
        <v>109</v>
      </c>
      <c r="I52" s="254"/>
      <c r="J52" s="67">
        <f>J13+J18+J29+J34+J41+J49</f>
        <v>95979739</v>
      </c>
      <c r="K52" s="67">
        <f>K13+K18+K29+K34+K41+K49</f>
        <v>93147270</v>
      </c>
      <c r="L52" s="69"/>
    </row>
    <row r="53" spans="1:257" ht="15.75">
      <c r="B53" s="68"/>
      <c r="C53" s="52"/>
      <c r="D53" s="52"/>
      <c r="E53" s="52"/>
      <c r="F53" s="52"/>
      <c r="G53" s="52"/>
      <c r="H53" s="70"/>
      <c r="I53" s="70"/>
      <c r="J53" s="61"/>
      <c r="K53" s="61"/>
      <c r="L53" s="69"/>
    </row>
    <row r="54" spans="1:257" ht="15.75">
      <c r="B54" s="68"/>
      <c r="C54" s="52"/>
      <c r="D54" s="52"/>
      <c r="E54" s="52"/>
      <c r="F54" s="52"/>
      <c r="G54" s="52"/>
      <c r="H54" s="253" t="s">
        <v>110</v>
      </c>
      <c r="I54" s="253"/>
      <c r="J54" s="67">
        <f>E34-J52</f>
        <v>-989751</v>
      </c>
      <c r="K54" s="67">
        <f>F34-K52</f>
        <v>-1886375</v>
      </c>
      <c r="L54" s="69"/>
    </row>
    <row r="55" spans="1:257" ht="15.75">
      <c r="B55" s="71"/>
      <c r="C55" s="72"/>
      <c r="D55" s="72"/>
      <c r="E55" s="72"/>
      <c r="F55" s="72"/>
      <c r="G55" s="72"/>
      <c r="H55" s="73"/>
      <c r="I55" s="73"/>
      <c r="J55" s="72"/>
      <c r="K55" s="72"/>
      <c r="L55" s="74"/>
    </row>
    <row r="56" spans="1:257" ht="9" customHeight="1">
      <c r="B56" s="43"/>
      <c r="C56" s="44"/>
      <c r="D56" s="44"/>
      <c r="E56" s="44"/>
      <c r="F56" s="44"/>
      <c r="G56" s="44"/>
      <c r="H56" s="45"/>
      <c r="I56" s="45"/>
      <c r="J56" s="44"/>
      <c r="K56" s="44"/>
      <c r="L56" s="43"/>
    </row>
    <row r="57" spans="1:257" s="1" customFormat="1" ht="20.25" customHeight="1">
      <c r="A57" s="75"/>
      <c r="B57" s="43"/>
      <c r="C57" s="257" t="s">
        <v>155</v>
      </c>
      <c r="D57" s="257"/>
      <c r="E57" s="257"/>
      <c r="F57" s="257"/>
      <c r="G57" s="257"/>
      <c r="H57" s="257"/>
      <c r="I57" s="257"/>
      <c r="J57" s="257"/>
      <c r="K57" s="257"/>
      <c r="L57" s="43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</row>
    <row r="58" spans="1:257" s="1" customFormat="1">
      <c r="A58" s="75"/>
      <c r="B58" s="43"/>
      <c r="C58" s="76"/>
      <c r="D58" s="77"/>
      <c r="E58" s="78"/>
      <c r="F58" s="78"/>
      <c r="G58" s="43"/>
      <c r="H58" s="79"/>
      <c r="I58" s="80"/>
      <c r="J58" s="78"/>
      <c r="K58" s="78"/>
      <c r="L58" s="43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  <c r="IW58" s="75"/>
    </row>
    <row r="59" spans="1:257"/>
    <row r="60" spans="1:257">
      <c r="C60" s="76"/>
      <c r="D60" s="77"/>
      <c r="E60" s="78"/>
      <c r="F60" s="78"/>
      <c r="H60" s="79"/>
      <c r="I60" s="77"/>
      <c r="J60" s="78"/>
      <c r="K60" s="78"/>
    </row>
    <row r="61" spans="1:257">
      <c r="C61" s="76"/>
      <c r="D61" s="258"/>
      <c r="E61" s="258"/>
      <c r="F61" s="78"/>
      <c r="G61" s="75"/>
      <c r="H61" s="259"/>
      <c r="I61" s="259"/>
      <c r="J61" s="78"/>
      <c r="K61" s="78"/>
    </row>
    <row r="62" spans="1:257">
      <c r="C62" s="81"/>
      <c r="D62" s="260"/>
      <c r="E62" s="260"/>
      <c r="F62" s="78"/>
      <c r="G62" s="78"/>
      <c r="H62" s="260"/>
      <c r="I62" s="260"/>
      <c r="J62" s="82"/>
      <c r="K62" s="78"/>
    </row>
    <row r="63" spans="1:257">
      <c r="C63" s="83"/>
      <c r="D63" s="256"/>
      <c r="E63" s="256"/>
      <c r="F63" s="84"/>
      <c r="G63" s="84"/>
      <c r="H63" s="256"/>
      <c r="I63" s="256"/>
      <c r="J63" s="82"/>
      <c r="K63" s="78"/>
    </row>
    <row r="64" spans="1:257">
      <c r="E64" s="85"/>
    </row>
    <row r="65" spans="5:5" hidden="1">
      <c r="E65" s="85"/>
    </row>
    <row r="66" spans="5:5" hidden="1">
      <c r="E66" s="85"/>
    </row>
    <row r="67" spans="5:5"/>
    <row r="68" spans="5:5"/>
    <row r="69" spans="5:5"/>
    <row r="70" spans="5:5"/>
    <row r="71" spans="5:5"/>
  </sheetData>
  <sheetProtection sheet="1" scenarios="1" formatColumns="0" formatRows="0"/>
  <mergeCells count="72">
    <mergeCell ref="D63:E63"/>
    <mergeCell ref="H63:I63"/>
    <mergeCell ref="H54:I54"/>
    <mergeCell ref="C57:K57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B1:L1"/>
    <mergeCell ref="C10:D10"/>
    <mergeCell ref="H10:I10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error="Favor de anotar numeros enteros, sin decimales.&#10;" sqref="J13:K54">
      <formula1>-999999999999</formula1>
      <formula2>999999999999</formula2>
    </dataValidation>
  </dataValidations>
  <printOptions verticalCentered="1"/>
  <pageMargins left="0.19685039370078741" right="0.39370078740157483" top="0.35433070866141736" bottom="0.35433070866141736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WVU71"/>
  <sheetViews>
    <sheetView zoomScale="80" zoomScaleNormal="80" workbookViewId="0">
      <selection activeCell="H18" sqref="H18:I18"/>
    </sheetView>
  </sheetViews>
  <sheetFormatPr baseColWidth="10" defaultColWidth="0" defaultRowHeight="15" customHeight="1" zeroHeight="1"/>
  <cols>
    <col min="1" max="1" width="2" style="42" customWidth="1"/>
    <col min="2" max="2" width="2.42578125" style="42" customWidth="1"/>
    <col min="3" max="3" width="22" style="42" customWidth="1"/>
    <col min="4" max="4" width="68.85546875" style="42" customWidth="1"/>
    <col min="5" max="6" width="21" style="42" customWidth="1"/>
    <col min="7" max="7" width="4.85546875" style="42" customWidth="1"/>
    <col min="8" max="8" width="11.42578125" style="42" customWidth="1"/>
    <col min="9" max="9" width="64.140625" style="42" customWidth="1"/>
    <col min="10" max="10" width="21" style="42" customWidth="1"/>
    <col min="11" max="11" width="22.140625" style="42" customWidth="1"/>
    <col min="12" max="12" width="2.42578125" style="42" customWidth="1"/>
    <col min="13" max="13" width="4.5703125" style="42" customWidth="1"/>
    <col min="14" max="256" width="11.42578125" style="42" hidden="1"/>
    <col min="257" max="257" width="2" style="4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>
      <c r="A1" s="177"/>
      <c r="B1" s="248" t="s">
        <v>171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24.75">
      <c r="A2" s="177"/>
      <c r="B2" s="178"/>
      <c r="C2" s="179"/>
      <c r="D2" s="250" t="s">
        <v>168</v>
      </c>
      <c r="E2" s="250"/>
      <c r="F2" s="250"/>
      <c r="G2" s="250"/>
      <c r="H2" s="250"/>
      <c r="I2" s="250"/>
      <c r="J2" s="250"/>
      <c r="K2" s="179"/>
      <c r="L2" s="180"/>
    </row>
    <row r="3" spans="1:12" ht="24.75">
      <c r="A3" s="177"/>
      <c r="B3" s="177"/>
      <c r="C3" s="181"/>
      <c r="D3" s="250" t="s">
        <v>61</v>
      </c>
      <c r="E3" s="250"/>
      <c r="F3" s="250"/>
      <c r="G3" s="250"/>
      <c r="H3" s="250"/>
      <c r="I3" s="250"/>
      <c r="J3" s="250"/>
      <c r="K3" s="181"/>
      <c r="L3" s="182"/>
    </row>
    <row r="4" spans="1:12" ht="24.75">
      <c r="A4" s="177"/>
      <c r="B4" s="177"/>
      <c r="C4" s="181"/>
      <c r="D4" s="250" t="s">
        <v>169</v>
      </c>
      <c r="E4" s="250"/>
      <c r="F4" s="250"/>
      <c r="G4" s="250"/>
      <c r="H4" s="250"/>
      <c r="I4" s="250"/>
      <c r="J4" s="250"/>
      <c r="K4" s="181"/>
      <c r="L4" s="182"/>
    </row>
    <row r="5" spans="1:12" ht="24.75">
      <c r="A5" s="177"/>
      <c r="B5" s="177"/>
      <c r="C5" s="181"/>
      <c r="D5" s="250" t="s">
        <v>167</v>
      </c>
      <c r="E5" s="250"/>
      <c r="F5" s="250"/>
      <c r="G5" s="250"/>
      <c r="H5" s="250"/>
      <c r="I5" s="250"/>
      <c r="J5" s="250"/>
      <c r="K5" s="181"/>
      <c r="L5" s="182"/>
    </row>
    <row r="6" spans="1:12" ht="24.75">
      <c r="A6" s="177"/>
      <c r="B6" s="183"/>
      <c r="C6" s="184"/>
      <c r="D6" s="240"/>
      <c r="E6" s="240"/>
      <c r="F6" s="240"/>
      <c r="G6" s="240"/>
      <c r="H6" s="240"/>
      <c r="I6" s="240"/>
      <c r="J6" s="186"/>
      <c r="K6" s="187"/>
      <c r="L6" s="178"/>
    </row>
    <row r="7" spans="1:12" ht="24.75">
      <c r="A7" s="177"/>
      <c r="B7" s="183"/>
      <c r="C7" s="188"/>
      <c r="D7" s="261"/>
      <c r="E7" s="261"/>
      <c r="F7" s="261"/>
      <c r="G7" s="261"/>
      <c r="H7" s="261"/>
      <c r="I7" s="261"/>
      <c r="J7" s="261"/>
      <c r="K7" s="200"/>
      <c r="L7" s="178"/>
    </row>
    <row r="8" spans="1:12" ht="24.75">
      <c r="A8" s="177"/>
      <c r="B8" s="183"/>
      <c r="C8" s="184"/>
      <c r="D8" s="184"/>
      <c r="E8" s="184"/>
      <c r="F8" s="184"/>
      <c r="G8" s="242"/>
      <c r="H8" s="190"/>
      <c r="I8" s="190"/>
      <c r="J8" s="187"/>
      <c r="K8" s="187"/>
      <c r="L8" s="178"/>
    </row>
    <row r="9" spans="1:12" ht="24.75">
      <c r="A9" s="177"/>
      <c r="B9" s="191"/>
      <c r="C9" s="192"/>
      <c r="D9" s="192"/>
      <c r="E9" s="193"/>
      <c r="F9" s="193"/>
      <c r="G9" s="194"/>
      <c r="H9" s="190"/>
      <c r="I9" s="190"/>
      <c r="J9" s="187"/>
      <c r="K9" s="187"/>
      <c r="L9" s="178"/>
    </row>
    <row r="10" spans="1:12" ht="24">
      <c r="A10" s="177"/>
      <c r="B10" s="195"/>
      <c r="C10" s="249" t="s">
        <v>62</v>
      </c>
      <c r="D10" s="249"/>
      <c r="E10" s="225">
        <v>2022</v>
      </c>
      <c r="F10" s="225">
        <v>2021</v>
      </c>
      <c r="G10" s="234"/>
      <c r="H10" s="249" t="s">
        <v>62</v>
      </c>
      <c r="I10" s="249"/>
      <c r="J10" s="225">
        <v>2022</v>
      </c>
      <c r="K10" s="225">
        <v>2021</v>
      </c>
      <c r="L10" s="196"/>
    </row>
    <row r="11" spans="1:12" ht="15.75">
      <c r="B11" s="46"/>
      <c r="C11" s="47"/>
      <c r="D11" s="47"/>
      <c r="E11" s="48"/>
      <c r="F11" s="48"/>
      <c r="G11" s="45"/>
      <c r="H11" s="45"/>
      <c r="I11" s="45"/>
      <c r="J11" s="44"/>
      <c r="K11" s="44"/>
      <c r="L11" s="49"/>
    </row>
    <row r="12" spans="1:12" ht="15.75">
      <c r="B12" s="50"/>
      <c r="C12" s="253" t="s">
        <v>63</v>
      </c>
      <c r="D12" s="253"/>
      <c r="E12" s="51"/>
      <c r="F12" s="51"/>
      <c r="G12" s="52"/>
      <c r="H12" s="253" t="s">
        <v>64</v>
      </c>
      <c r="I12" s="253"/>
      <c r="J12" s="51"/>
      <c r="K12" s="51"/>
      <c r="L12" s="53"/>
    </row>
    <row r="13" spans="1:12" ht="15.75">
      <c r="B13" s="54"/>
      <c r="C13" s="254" t="s">
        <v>65</v>
      </c>
      <c r="D13" s="254"/>
      <c r="E13" s="55">
        <v>0</v>
      </c>
      <c r="F13" s="55">
        <v>0</v>
      </c>
      <c r="G13" s="52"/>
      <c r="H13" s="253" t="s">
        <v>66</v>
      </c>
      <c r="I13" s="253"/>
      <c r="J13" s="55">
        <v>93390130</v>
      </c>
      <c r="K13" s="55">
        <v>89104906</v>
      </c>
      <c r="L13" s="56"/>
    </row>
    <row r="14" spans="1:12" ht="15.75">
      <c r="B14" s="57"/>
      <c r="C14" s="252" t="s">
        <v>67</v>
      </c>
      <c r="D14" s="252"/>
      <c r="E14" s="58">
        <v>0</v>
      </c>
      <c r="F14" s="58">
        <v>0</v>
      </c>
      <c r="G14" s="52"/>
      <c r="H14" s="252" t="s">
        <v>68</v>
      </c>
      <c r="I14" s="252"/>
      <c r="J14" s="58">
        <v>71405936</v>
      </c>
      <c r="K14" s="58">
        <v>69699478</v>
      </c>
      <c r="L14" s="56"/>
    </row>
    <row r="15" spans="1:12" ht="15.75">
      <c r="B15" s="57"/>
      <c r="C15" s="252" t="s">
        <v>69</v>
      </c>
      <c r="D15" s="252"/>
      <c r="E15" s="58">
        <v>0</v>
      </c>
      <c r="F15" s="58">
        <v>0</v>
      </c>
      <c r="G15" s="52"/>
      <c r="H15" s="252" t="s">
        <v>70</v>
      </c>
      <c r="I15" s="252"/>
      <c r="J15" s="58">
        <v>7103367</v>
      </c>
      <c r="K15" s="58">
        <v>6190938</v>
      </c>
      <c r="L15" s="56"/>
    </row>
    <row r="16" spans="1:12" ht="15.75">
      <c r="B16" s="57"/>
      <c r="C16" s="252" t="s">
        <v>71</v>
      </c>
      <c r="D16" s="252"/>
      <c r="E16" s="58">
        <v>0</v>
      </c>
      <c r="F16" s="58">
        <v>0</v>
      </c>
      <c r="G16" s="52"/>
      <c r="H16" s="252" t="s">
        <v>72</v>
      </c>
      <c r="I16" s="252"/>
      <c r="J16" s="58">
        <v>14880827</v>
      </c>
      <c r="K16" s="58">
        <v>13214490</v>
      </c>
      <c r="L16" s="56"/>
    </row>
    <row r="17" spans="2:12" ht="15.75">
      <c r="B17" s="57"/>
      <c r="C17" s="252" t="s">
        <v>73</v>
      </c>
      <c r="D17" s="252"/>
      <c r="E17" s="58">
        <v>0</v>
      </c>
      <c r="F17" s="58">
        <v>0</v>
      </c>
      <c r="G17" s="52"/>
      <c r="H17" s="233"/>
      <c r="I17" s="60"/>
      <c r="J17" s="61"/>
      <c r="K17" s="61"/>
      <c r="L17" s="56"/>
    </row>
    <row r="18" spans="2:12" ht="15.75">
      <c r="B18" s="57"/>
      <c r="C18" s="252" t="s">
        <v>149</v>
      </c>
      <c r="D18" s="252"/>
      <c r="E18" s="58">
        <v>0</v>
      </c>
      <c r="F18" s="58">
        <v>0</v>
      </c>
      <c r="G18" s="52"/>
      <c r="H18" s="253" t="s">
        <v>74</v>
      </c>
      <c r="I18" s="253"/>
      <c r="J18" s="55">
        <v>0</v>
      </c>
      <c r="K18" s="55">
        <v>0</v>
      </c>
      <c r="L18" s="56"/>
    </row>
    <row r="19" spans="2:12" ht="15.75">
      <c r="B19" s="57"/>
      <c r="C19" s="252" t="s">
        <v>150</v>
      </c>
      <c r="D19" s="252"/>
      <c r="E19" s="58">
        <v>0</v>
      </c>
      <c r="F19" s="58">
        <v>0</v>
      </c>
      <c r="G19" s="52"/>
      <c r="H19" s="252" t="s">
        <v>75</v>
      </c>
      <c r="I19" s="252"/>
      <c r="J19" s="58">
        <v>0</v>
      </c>
      <c r="K19" s="58">
        <v>0</v>
      </c>
      <c r="L19" s="56"/>
    </row>
    <row r="20" spans="2:12" ht="15.75">
      <c r="B20" s="57"/>
      <c r="C20" s="252" t="s">
        <v>151</v>
      </c>
      <c r="D20" s="252"/>
      <c r="E20" s="58">
        <v>0</v>
      </c>
      <c r="F20" s="58">
        <v>0</v>
      </c>
      <c r="G20" s="52"/>
      <c r="H20" s="252" t="s">
        <v>76</v>
      </c>
      <c r="I20" s="252"/>
      <c r="J20" s="58">
        <v>0</v>
      </c>
      <c r="K20" s="58">
        <v>0</v>
      </c>
      <c r="L20" s="56"/>
    </row>
    <row r="21" spans="2:12" ht="15.75">
      <c r="B21" s="57"/>
      <c r="C21" s="252"/>
      <c r="D21" s="252"/>
      <c r="E21" s="58"/>
      <c r="F21" s="58"/>
      <c r="G21" s="52"/>
      <c r="H21" s="252" t="s">
        <v>77</v>
      </c>
      <c r="I21" s="252"/>
      <c r="J21" s="58">
        <v>0</v>
      </c>
      <c r="K21" s="58">
        <v>0</v>
      </c>
      <c r="L21" s="56"/>
    </row>
    <row r="22" spans="2:12" ht="15.75">
      <c r="B22" s="54"/>
      <c r="C22" s="233"/>
      <c r="D22" s="60"/>
      <c r="E22" s="61"/>
      <c r="F22" s="61"/>
      <c r="G22" s="52"/>
      <c r="H22" s="252" t="s">
        <v>78</v>
      </c>
      <c r="I22" s="252"/>
      <c r="J22" s="58">
        <v>0</v>
      </c>
      <c r="K22" s="58">
        <v>0</v>
      </c>
      <c r="L22" s="56"/>
    </row>
    <row r="23" spans="2:12" ht="15.75">
      <c r="B23" s="54"/>
      <c r="C23" s="254" t="s">
        <v>156</v>
      </c>
      <c r="D23" s="254"/>
      <c r="E23" s="55">
        <v>94978832</v>
      </c>
      <c r="F23" s="55">
        <v>91249950</v>
      </c>
      <c r="G23" s="52"/>
      <c r="H23" s="252" t="s">
        <v>79</v>
      </c>
      <c r="I23" s="252"/>
      <c r="J23" s="58">
        <v>0</v>
      </c>
      <c r="K23" s="58">
        <v>0</v>
      </c>
      <c r="L23" s="56"/>
    </row>
    <row r="24" spans="2:12" ht="15.75">
      <c r="B24" s="57"/>
      <c r="C24" s="252" t="s">
        <v>152</v>
      </c>
      <c r="D24" s="252"/>
      <c r="E24" s="62">
        <v>0</v>
      </c>
      <c r="F24" s="62">
        <v>0</v>
      </c>
      <c r="G24" s="52"/>
      <c r="H24" s="252" t="s">
        <v>81</v>
      </c>
      <c r="I24" s="252"/>
      <c r="J24" s="58">
        <v>0</v>
      </c>
      <c r="K24" s="58">
        <v>0</v>
      </c>
      <c r="L24" s="56"/>
    </row>
    <row r="25" spans="2:12" ht="15.75">
      <c r="B25" s="57"/>
      <c r="C25" s="252" t="s">
        <v>157</v>
      </c>
      <c r="D25" s="252"/>
      <c r="E25" s="58">
        <v>94978832</v>
      </c>
      <c r="F25" s="58">
        <v>91249950</v>
      </c>
      <c r="G25" s="52"/>
      <c r="H25" s="252" t="s">
        <v>82</v>
      </c>
      <c r="I25" s="252"/>
      <c r="J25" s="58">
        <v>0</v>
      </c>
      <c r="K25" s="58">
        <v>0</v>
      </c>
      <c r="L25" s="56"/>
    </row>
    <row r="26" spans="2:12" ht="15.75">
      <c r="B26" s="54"/>
      <c r="C26" s="233"/>
      <c r="D26" s="60"/>
      <c r="E26" s="61"/>
      <c r="F26" s="61"/>
      <c r="G26" s="52"/>
      <c r="H26" s="252" t="s">
        <v>83</v>
      </c>
      <c r="I26" s="252"/>
      <c r="J26" s="58">
        <v>0</v>
      </c>
      <c r="K26" s="58">
        <v>0</v>
      </c>
      <c r="L26" s="56"/>
    </row>
    <row r="27" spans="2:12" ht="15.75">
      <c r="B27" s="57"/>
      <c r="C27" s="254" t="s">
        <v>84</v>
      </c>
      <c r="D27" s="254"/>
      <c r="E27" s="55">
        <v>11156</v>
      </c>
      <c r="F27" s="55">
        <v>10945</v>
      </c>
      <c r="G27" s="52"/>
      <c r="H27" s="252" t="s">
        <v>85</v>
      </c>
      <c r="I27" s="252"/>
      <c r="J27" s="58">
        <v>0</v>
      </c>
      <c r="K27" s="58">
        <v>0</v>
      </c>
      <c r="L27" s="56"/>
    </row>
    <row r="28" spans="2:12" ht="15.75">
      <c r="B28" s="57"/>
      <c r="C28" s="252" t="s">
        <v>86</v>
      </c>
      <c r="D28" s="252"/>
      <c r="E28" s="58">
        <v>0</v>
      </c>
      <c r="F28" s="58">
        <v>0</v>
      </c>
      <c r="G28" s="52"/>
      <c r="H28" s="233"/>
      <c r="I28" s="60"/>
      <c r="J28" s="61"/>
      <c r="K28" s="61"/>
      <c r="L28" s="56"/>
    </row>
    <row r="29" spans="2:12" ht="15.75">
      <c r="B29" s="57"/>
      <c r="C29" s="252" t="s">
        <v>87</v>
      </c>
      <c r="D29" s="252"/>
      <c r="E29" s="58">
        <v>0</v>
      </c>
      <c r="F29" s="58">
        <v>0</v>
      </c>
      <c r="G29" s="52"/>
      <c r="H29" s="254" t="s">
        <v>80</v>
      </c>
      <c r="I29" s="254"/>
      <c r="J29" s="55">
        <v>0</v>
      </c>
      <c r="K29" s="55">
        <v>0</v>
      </c>
      <c r="L29" s="56"/>
    </row>
    <row r="30" spans="2:12" ht="15.75">
      <c r="B30" s="57"/>
      <c r="C30" s="252" t="s">
        <v>88</v>
      </c>
      <c r="D30" s="252"/>
      <c r="E30" s="58">
        <v>0</v>
      </c>
      <c r="F30" s="58">
        <v>0</v>
      </c>
      <c r="G30" s="52"/>
      <c r="H30" s="252" t="s">
        <v>89</v>
      </c>
      <c r="I30" s="252"/>
      <c r="J30" s="58">
        <v>0</v>
      </c>
      <c r="K30" s="58">
        <v>0</v>
      </c>
      <c r="L30" s="56"/>
    </row>
    <row r="31" spans="2:12" ht="15.75">
      <c r="B31" s="57"/>
      <c r="C31" s="252" t="s">
        <v>90</v>
      </c>
      <c r="D31" s="252"/>
      <c r="E31" s="58">
        <v>0</v>
      </c>
      <c r="F31" s="58">
        <v>0</v>
      </c>
      <c r="G31" s="52"/>
      <c r="H31" s="252" t="s">
        <v>47</v>
      </c>
      <c r="I31" s="252"/>
      <c r="J31" s="58">
        <v>0</v>
      </c>
      <c r="K31" s="58">
        <v>0</v>
      </c>
      <c r="L31" s="56"/>
    </row>
    <row r="32" spans="2:12" ht="15.75">
      <c r="B32" s="57"/>
      <c r="C32" s="252" t="s">
        <v>91</v>
      </c>
      <c r="D32" s="252"/>
      <c r="E32" s="58">
        <v>11156</v>
      </c>
      <c r="F32" s="63">
        <v>10945</v>
      </c>
      <c r="G32" s="52"/>
      <c r="H32" s="252" t="s">
        <v>92</v>
      </c>
      <c r="I32" s="252"/>
      <c r="J32" s="58">
        <v>0</v>
      </c>
      <c r="K32" s="58">
        <v>0</v>
      </c>
      <c r="L32" s="56"/>
    </row>
    <row r="33" spans="2:12" ht="15.75">
      <c r="B33" s="54"/>
      <c r="C33" s="233"/>
      <c r="D33" s="64"/>
      <c r="E33" s="51"/>
      <c r="F33" s="51"/>
      <c r="G33" s="52"/>
      <c r="H33" s="233"/>
      <c r="I33" s="60"/>
      <c r="J33" s="61"/>
      <c r="K33" s="61"/>
      <c r="L33" s="56"/>
    </row>
    <row r="34" spans="2:12" ht="15.75">
      <c r="B34" s="65"/>
      <c r="C34" s="254" t="s">
        <v>93</v>
      </c>
      <c r="D34" s="254"/>
      <c r="E34" s="55">
        <v>94989988</v>
      </c>
      <c r="F34" s="55">
        <v>91260895</v>
      </c>
      <c r="G34" s="66"/>
      <c r="H34" s="253" t="s">
        <v>94</v>
      </c>
      <c r="I34" s="253"/>
      <c r="J34" s="67">
        <v>0</v>
      </c>
      <c r="K34" s="67">
        <v>0</v>
      </c>
      <c r="L34" s="56"/>
    </row>
    <row r="35" spans="2:12" ht="15.75">
      <c r="B35" s="54"/>
      <c r="C35" s="255"/>
      <c r="D35" s="255"/>
      <c r="E35" s="51"/>
      <c r="F35" s="51"/>
      <c r="G35" s="52"/>
      <c r="H35" s="252" t="s">
        <v>95</v>
      </c>
      <c r="I35" s="252"/>
      <c r="J35" s="58">
        <v>0</v>
      </c>
      <c r="K35" s="58">
        <v>0</v>
      </c>
      <c r="L35" s="56"/>
    </row>
    <row r="36" spans="2:12" ht="15.75">
      <c r="B36" s="68"/>
      <c r="C36" s="52"/>
      <c r="D36" s="52"/>
      <c r="E36" s="52"/>
      <c r="F36" s="52"/>
      <c r="G36" s="52"/>
      <c r="H36" s="252" t="s">
        <v>96</v>
      </c>
      <c r="I36" s="252"/>
      <c r="J36" s="58">
        <v>0</v>
      </c>
      <c r="K36" s="58">
        <v>0</v>
      </c>
      <c r="L36" s="56"/>
    </row>
    <row r="37" spans="2:12" ht="15.75">
      <c r="B37" s="68"/>
      <c r="C37" s="52"/>
      <c r="D37" s="52"/>
      <c r="E37" s="52"/>
      <c r="F37" s="52"/>
      <c r="G37" s="52"/>
      <c r="H37" s="252" t="s">
        <v>97</v>
      </c>
      <c r="I37" s="252"/>
      <c r="J37" s="58">
        <v>0</v>
      </c>
      <c r="K37" s="58">
        <v>0</v>
      </c>
      <c r="L37" s="56"/>
    </row>
    <row r="38" spans="2:12" ht="15.75">
      <c r="B38" s="68"/>
      <c r="C38" s="52"/>
      <c r="D38" s="52"/>
      <c r="E38" s="52"/>
      <c r="F38" s="52"/>
      <c r="G38" s="52"/>
      <c r="H38" s="252" t="s">
        <v>98</v>
      </c>
      <c r="I38" s="252"/>
      <c r="J38" s="58">
        <v>0</v>
      </c>
      <c r="K38" s="58">
        <v>0</v>
      </c>
      <c r="L38" s="56"/>
    </row>
    <row r="39" spans="2:12" ht="15.75">
      <c r="B39" s="68"/>
      <c r="C39" s="52"/>
      <c r="D39" s="52"/>
      <c r="E39" s="52"/>
      <c r="F39" s="52"/>
      <c r="G39" s="52"/>
      <c r="H39" s="252" t="s">
        <v>99</v>
      </c>
      <c r="I39" s="252"/>
      <c r="J39" s="58">
        <v>0</v>
      </c>
      <c r="K39" s="58">
        <v>0</v>
      </c>
      <c r="L39" s="56"/>
    </row>
    <row r="40" spans="2:12" ht="15.75">
      <c r="B40" s="68"/>
      <c r="C40" s="52"/>
      <c r="D40" s="52"/>
      <c r="E40" s="52"/>
      <c r="F40" s="52"/>
      <c r="G40" s="52"/>
      <c r="H40" s="233"/>
      <c r="I40" s="60"/>
      <c r="J40" s="61"/>
      <c r="K40" s="61"/>
      <c r="L40" s="56"/>
    </row>
    <row r="41" spans="2:12" ht="15.75">
      <c r="B41" s="68"/>
      <c r="C41" s="52"/>
      <c r="D41" s="52"/>
      <c r="E41" s="52"/>
      <c r="F41" s="52"/>
      <c r="G41" s="52"/>
      <c r="H41" s="254" t="s">
        <v>100</v>
      </c>
      <c r="I41" s="254"/>
      <c r="J41" s="67">
        <v>2589609</v>
      </c>
      <c r="K41" s="67">
        <v>4042364</v>
      </c>
      <c r="L41" s="56"/>
    </row>
    <row r="42" spans="2:12" ht="15.75">
      <c r="B42" s="68"/>
      <c r="C42" s="52"/>
      <c r="D42" s="52"/>
      <c r="E42" s="52"/>
      <c r="F42" s="52"/>
      <c r="G42" s="52"/>
      <c r="H42" s="252" t="s">
        <v>101</v>
      </c>
      <c r="I42" s="252"/>
      <c r="J42" s="58">
        <v>2589609</v>
      </c>
      <c r="K42" s="58">
        <v>4042364</v>
      </c>
      <c r="L42" s="56"/>
    </row>
    <row r="43" spans="2:12" ht="15.75">
      <c r="B43" s="68"/>
      <c r="C43" s="52"/>
      <c r="D43" s="52"/>
      <c r="E43" s="52"/>
      <c r="F43" s="52"/>
      <c r="G43" s="52"/>
      <c r="H43" s="252" t="s">
        <v>102</v>
      </c>
      <c r="I43" s="252"/>
      <c r="J43" s="58">
        <v>0</v>
      </c>
      <c r="K43" s="58">
        <v>0</v>
      </c>
      <c r="L43" s="56"/>
    </row>
    <row r="44" spans="2:12" ht="15.75">
      <c r="B44" s="68"/>
      <c r="C44" s="52"/>
      <c r="D44" s="52"/>
      <c r="E44" s="52"/>
      <c r="F44" s="52"/>
      <c r="G44" s="52"/>
      <c r="H44" s="252" t="s">
        <v>103</v>
      </c>
      <c r="I44" s="252"/>
      <c r="J44" s="58">
        <v>0</v>
      </c>
      <c r="K44" s="58">
        <v>0</v>
      </c>
      <c r="L44" s="56"/>
    </row>
    <row r="45" spans="2:12" ht="15.75">
      <c r="B45" s="68"/>
      <c r="C45" s="52"/>
      <c r="D45" s="52"/>
      <c r="E45" s="52"/>
      <c r="F45" s="52"/>
      <c r="G45" s="52"/>
      <c r="H45" s="252" t="s">
        <v>104</v>
      </c>
      <c r="I45" s="252"/>
      <c r="J45" s="58">
        <v>0</v>
      </c>
      <c r="K45" s="58">
        <v>0</v>
      </c>
      <c r="L45" s="56"/>
    </row>
    <row r="46" spans="2:12" ht="15.75">
      <c r="B46" s="68"/>
      <c r="C46" s="52"/>
      <c r="D46" s="52"/>
      <c r="E46" s="52"/>
      <c r="F46" s="52"/>
      <c r="G46" s="52"/>
      <c r="H46" s="252" t="s">
        <v>105</v>
      </c>
      <c r="I46" s="252"/>
      <c r="J46" s="58">
        <v>0</v>
      </c>
      <c r="K46" s="58">
        <v>0</v>
      </c>
      <c r="L46" s="56"/>
    </row>
    <row r="47" spans="2:12" ht="15.75">
      <c r="B47" s="68"/>
      <c r="C47" s="52"/>
      <c r="D47" s="52"/>
      <c r="E47" s="52"/>
      <c r="F47" s="52"/>
      <c r="G47" s="52"/>
      <c r="H47" s="252" t="s">
        <v>106</v>
      </c>
      <c r="I47" s="252"/>
      <c r="J47" s="58">
        <v>0</v>
      </c>
      <c r="K47" s="58">
        <v>0</v>
      </c>
      <c r="L47" s="56"/>
    </row>
    <row r="48" spans="2:12" ht="15.75">
      <c r="B48" s="68"/>
      <c r="C48" s="52"/>
      <c r="D48" s="52"/>
      <c r="E48" s="52"/>
      <c r="F48" s="52"/>
      <c r="G48" s="52"/>
      <c r="H48" s="233"/>
      <c r="I48" s="60"/>
      <c r="J48" s="61"/>
      <c r="K48" s="61"/>
      <c r="L48" s="56"/>
    </row>
    <row r="49" spans="1:257" ht="15.75">
      <c r="B49" s="68"/>
      <c r="C49" s="52"/>
      <c r="D49" s="52"/>
      <c r="E49" s="52"/>
      <c r="F49" s="52"/>
      <c r="G49" s="52"/>
      <c r="H49" s="254" t="s">
        <v>107</v>
      </c>
      <c r="I49" s="254"/>
      <c r="J49" s="67">
        <v>0</v>
      </c>
      <c r="K49" s="67">
        <v>0</v>
      </c>
      <c r="L49" s="56"/>
    </row>
    <row r="50" spans="1:257" ht="15.75">
      <c r="B50" s="68"/>
      <c r="C50" s="52"/>
      <c r="D50" s="52"/>
      <c r="E50" s="52"/>
      <c r="F50" s="52"/>
      <c r="G50" s="52"/>
      <c r="H50" s="252" t="s">
        <v>108</v>
      </c>
      <c r="I50" s="252"/>
      <c r="J50" s="58">
        <v>0</v>
      </c>
      <c r="K50" s="58">
        <v>0</v>
      </c>
      <c r="L50" s="56"/>
    </row>
    <row r="51" spans="1:257" ht="15.75">
      <c r="B51" s="68"/>
      <c r="C51" s="52"/>
      <c r="D51" s="52"/>
      <c r="E51" s="52"/>
      <c r="F51" s="52"/>
      <c r="G51" s="52"/>
      <c r="H51" s="233"/>
      <c r="I51" s="60"/>
      <c r="J51" s="61"/>
      <c r="K51" s="61"/>
      <c r="L51" s="56"/>
    </row>
    <row r="52" spans="1:257" ht="15.75">
      <c r="B52" s="68"/>
      <c r="C52" s="52"/>
      <c r="D52" s="52"/>
      <c r="E52" s="52"/>
      <c r="F52" s="52"/>
      <c r="G52" s="52"/>
      <c r="H52" s="254" t="s">
        <v>109</v>
      </c>
      <c r="I52" s="254"/>
      <c r="J52" s="67">
        <v>95979739</v>
      </c>
      <c r="K52" s="67">
        <v>93147270</v>
      </c>
      <c r="L52" s="69"/>
    </row>
    <row r="53" spans="1:257" ht="15.75">
      <c r="B53" s="68"/>
      <c r="C53" s="52"/>
      <c r="D53" s="52"/>
      <c r="E53" s="52"/>
      <c r="F53" s="52"/>
      <c r="G53" s="52"/>
      <c r="H53" s="70"/>
      <c r="I53" s="70"/>
      <c r="J53" s="61"/>
      <c r="K53" s="61"/>
      <c r="L53" s="69"/>
    </row>
    <row r="54" spans="1:257" ht="15.75">
      <c r="B54" s="68"/>
      <c r="C54" s="52"/>
      <c r="D54" s="52"/>
      <c r="E54" s="52"/>
      <c r="F54" s="52"/>
      <c r="G54" s="52"/>
      <c r="H54" s="253" t="s">
        <v>110</v>
      </c>
      <c r="I54" s="253"/>
      <c r="J54" s="67">
        <v>-989751</v>
      </c>
      <c r="K54" s="67">
        <v>-1886375</v>
      </c>
      <c r="L54" s="69"/>
    </row>
    <row r="55" spans="1:257" ht="15.75">
      <c r="B55" s="71"/>
      <c r="C55" s="72"/>
      <c r="D55" s="72"/>
      <c r="E55" s="72"/>
      <c r="F55" s="72"/>
      <c r="G55" s="72"/>
      <c r="H55" s="73"/>
      <c r="I55" s="73"/>
      <c r="J55" s="72"/>
      <c r="K55" s="72"/>
      <c r="L55" s="74"/>
    </row>
    <row r="56" spans="1:257" ht="15.75">
      <c r="B56" s="43"/>
      <c r="C56" s="44"/>
      <c r="D56" s="44"/>
      <c r="E56" s="44"/>
      <c r="F56" s="44"/>
      <c r="G56" s="44"/>
      <c r="H56" s="45"/>
      <c r="I56" s="45"/>
      <c r="J56" s="44"/>
      <c r="K56" s="44"/>
      <c r="L56" s="43"/>
    </row>
    <row r="57" spans="1:257" s="1" customFormat="1">
      <c r="A57" s="75"/>
      <c r="B57" s="43"/>
      <c r="C57" s="257" t="s">
        <v>155</v>
      </c>
      <c r="D57" s="257"/>
      <c r="E57" s="257"/>
      <c r="F57" s="257"/>
      <c r="G57" s="257"/>
      <c r="H57" s="257"/>
      <c r="I57" s="257"/>
      <c r="J57" s="257"/>
      <c r="K57" s="257"/>
      <c r="L57" s="43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</row>
    <row r="58" spans="1:257" s="1" customFormat="1">
      <c r="A58" s="75"/>
      <c r="B58" s="43"/>
      <c r="C58" s="76"/>
      <c r="D58" s="77"/>
      <c r="E58" s="78"/>
      <c r="F58" s="78"/>
      <c r="G58" s="43"/>
      <c r="H58" s="79"/>
      <c r="I58" s="80"/>
      <c r="J58" s="78"/>
      <c r="K58" s="78"/>
      <c r="L58" s="43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  <c r="IW58" s="75"/>
    </row>
    <row r="59" spans="1:257"/>
    <row r="60" spans="1:257">
      <c r="C60" s="76"/>
      <c r="D60" s="77"/>
      <c r="E60" s="78"/>
      <c r="F60" s="78"/>
      <c r="H60" s="79"/>
      <c r="I60" s="77"/>
      <c r="J60" s="78"/>
      <c r="K60" s="78"/>
    </row>
    <row r="61" spans="1:257">
      <c r="C61" s="76"/>
      <c r="D61" s="258"/>
      <c r="E61" s="258"/>
      <c r="F61" s="78"/>
      <c r="G61" s="75"/>
      <c r="H61" s="259"/>
      <c r="I61" s="259"/>
      <c r="J61" s="78"/>
      <c r="K61" s="78"/>
    </row>
    <row r="62" spans="1:257">
      <c r="C62" s="81"/>
      <c r="D62" s="260"/>
      <c r="E62" s="260"/>
      <c r="F62" s="78"/>
      <c r="G62" s="78"/>
      <c r="H62" s="260"/>
      <c r="I62" s="260"/>
      <c r="J62" s="82"/>
      <c r="K62" s="78"/>
    </row>
    <row r="63" spans="1:257">
      <c r="C63" s="83"/>
      <c r="D63" s="256"/>
      <c r="E63" s="256"/>
      <c r="F63" s="84"/>
      <c r="G63" s="84"/>
      <c r="H63" s="256"/>
      <c r="I63" s="256"/>
      <c r="J63" s="82"/>
      <c r="K63" s="78"/>
    </row>
    <row r="64" spans="1:257">
      <c r="E64" s="85"/>
    </row>
    <row r="65" spans="5:5">
      <c r="E65" s="85"/>
    </row>
    <row r="66" spans="5:5">
      <c r="E66" s="85"/>
    </row>
    <row r="67" spans="5:5"/>
    <row r="68" spans="5:5"/>
    <row r="69" spans="5:5"/>
    <row r="70" spans="5:5"/>
    <row r="71" spans="5: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00B0F0"/>
  </sheetPr>
  <dimension ref="A1:WVU75"/>
  <sheetViews>
    <sheetView showGridLines="0" zoomScale="80" zoomScaleNormal="80" workbookViewId="0">
      <selection sqref="A1:XFD1048576"/>
    </sheetView>
  </sheetViews>
  <sheetFormatPr baseColWidth="10" defaultColWidth="0" defaultRowHeight="15.75" zeroHeight="1"/>
  <cols>
    <col min="1" max="1" width="1.7109375" style="87" customWidth="1"/>
    <col min="2" max="2" width="2.7109375" style="87" customWidth="1"/>
    <col min="3" max="3" width="21.42578125" style="87" customWidth="1"/>
    <col min="4" max="4" width="44.140625" style="87" customWidth="1"/>
    <col min="5" max="6" width="21" style="87" customWidth="1"/>
    <col min="7" max="7" width="2.85546875" style="87" customWidth="1"/>
    <col min="8" max="8" width="11.42578125" style="87" customWidth="1"/>
    <col min="9" max="9" width="58.5703125" style="87" customWidth="1"/>
    <col min="10" max="11" width="21" style="87" customWidth="1"/>
    <col min="12" max="12" width="2.140625" style="87" customWidth="1"/>
    <col min="13" max="13" width="3" style="87" customWidth="1"/>
    <col min="14" max="256" width="11.42578125" style="87" hidden="1"/>
    <col min="257" max="257" width="1.7109375" style="87" customWidth="1"/>
    <col min="258" max="258" width="2.7109375" style="87" customWidth="1"/>
    <col min="259" max="269" width="0" style="87" hidden="1"/>
    <col min="270" max="512" width="11.42578125" style="87" hidden="1"/>
    <col min="513" max="525" width="0" style="87" hidden="1"/>
    <col min="526" max="768" width="11.42578125" style="87" hidden="1"/>
    <col min="769" max="781" width="0" style="87" hidden="1"/>
    <col min="782" max="1024" width="11.42578125" style="87" hidden="1"/>
    <col min="1025" max="1037" width="0" style="87" hidden="1"/>
    <col min="1038" max="1280" width="11.42578125" style="87" hidden="1"/>
    <col min="1281" max="1293" width="0" style="87" hidden="1"/>
    <col min="1294" max="1536" width="11.42578125" style="87" hidden="1"/>
    <col min="1537" max="1549" width="0" style="87" hidden="1"/>
    <col min="1550" max="1792" width="11.42578125" style="87" hidden="1"/>
    <col min="1793" max="1805" width="0" style="87" hidden="1"/>
    <col min="1806" max="2048" width="11.42578125" style="87" hidden="1"/>
    <col min="2049" max="2061" width="0" style="87" hidden="1"/>
    <col min="2062" max="2304" width="11.42578125" style="87" hidden="1"/>
    <col min="2305" max="2317" width="0" style="87" hidden="1"/>
    <col min="2318" max="2560" width="11.42578125" style="87" hidden="1"/>
    <col min="2561" max="2573" width="0" style="87" hidden="1"/>
    <col min="2574" max="2816" width="11.42578125" style="87" hidden="1"/>
    <col min="2817" max="2829" width="0" style="87" hidden="1"/>
    <col min="2830" max="3072" width="11.42578125" style="87" hidden="1"/>
    <col min="3073" max="3085" width="0" style="87" hidden="1"/>
    <col min="3086" max="3328" width="11.42578125" style="87" hidden="1"/>
    <col min="3329" max="3341" width="0" style="87" hidden="1"/>
    <col min="3342" max="3584" width="11.42578125" style="87" hidden="1"/>
    <col min="3585" max="3597" width="0" style="87" hidden="1"/>
    <col min="3598" max="3840" width="11.42578125" style="87" hidden="1"/>
    <col min="3841" max="3853" width="0" style="87" hidden="1"/>
    <col min="3854" max="4096" width="11.42578125" style="87" hidden="1"/>
    <col min="4097" max="4109" width="0" style="87" hidden="1"/>
    <col min="4110" max="4352" width="11.42578125" style="87" hidden="1"/>
    <col min="4353" max="4365" width="0" style="87" hidden="1"/>
    <col min="4366" max="4608" width="11.42578125" style="87" hidden="1"/>
    <col min="4609" max="4621" width="0" style="87" hidden="1"/>
    <col min="4622" max="4864" width="11.42578125" style="87" hidden="1"/>
    <col min="4865" max="4877" width="0" style="87" hidden="1"/>
    <col min="4878" max="5120" width="11.42578125" style="87" hidden="1"/>
    <col min="5121" max="5133" width="0" style="87" hidden="1"/>
    <col min="5134" max="5376" width="11.42578125" style="87" hidden="1"/>
    <col min="5377" max="5389" width="0" style="87" hidden="1"/>
    <col min="5390" max="5632" width="11.42578125" style="87" hidden="1"/>
    <col min="5633" max="5645" width="0" style="87" hidden="1"/>
    <col min="5646" max="5888" width="11.42578125" style="87" hidden="1"/>
    <col min="5889" max="5901" width="0" style="87" hidden="1"/>
    <col min="5902" max="6144" width="11.42578125" style="87" hidden="1"/>
    <col min="6145" max="6157" width="0" style="87" hidden="1"/>
    <col min="6158" max="6400" width="11.42578125" style="87" hidden="1"/>
    <col min="6401" max="6413" width="0" style="87" hidden="1"/>
    <col min="6414" max="6656" width="11.42578125" style="87" hidden="1"/>
    <col min="6657" max="6669" width="0" style="87" hidden="1"/>
    <col min="6670" max="6912" width="11.42578125" style="87" hidden="1"/>
    <col min="6913" max="6925" width="0" style="87" hidden="1"/>
    <col min="6926" max="7168" width="11.42578125" style="87" hidden="1"/>
    <col min="7169" max="7181" width="0" style="87" hidden="1"/>
    <col min="7182" max="7424" width="11.42578125" style="87" hidden="1"/>
    <col min="7425" max="7437" width="0" style="87" hidden="1"/>
    <col min="7438" max="7680" width="11.42578125" style="87" hidden="1"/>
    <col min="7681" max="7693" width="0" style="87" hidden="1"/>
    <col min="7694" max="7936" width="11.42578125" style="87" hidden="1"/>
    <col min="7937" max="7949" width="0" style="87" hidden="1"/>
    <col min="7950" max="8192" width="11.42578125" style="87" hidden="1"/>
    <col min="8193" max="8205" width="0" style="87" hidden="1"/>
    <col min="8206" max="8448" width="11.42578125" style="87" hidden="1"/>
    <col min="8449" max="8461" width="0" style="87" hidden="1"/>
    <col min="8462" max="8704" width="11.42578125" style="87" hidden="1"/>
    <col min="8705" max="8717" width="0" style="87" hidden="1"/>
    <col min="8718" max="8960" width="11.42578125" style="87" hidden="1"/>
    <col min="8961" max="8973" width="0" style="87" hidden="1"/>
    <col min="8974" max="9216" width="11.42578125" style="87" hidden="1"/>
    <col min="9217" max="9229" width="0" style="87" hidden="1"/>
    <col min="9230" max="9472" width="11.42578125" style="87" hidden="1"/>
    <col min="9473" max="9485" width="0" style="87" hidden="1"/>
    <col min="9486" max="9728" width="11.42578125" style="87" hidden="1"/>
    <col min="9729" max="9741" width="0" style="87" hidden="1"/>
    <col min="9742" max="9984" width="11.42578125" style="87" hidden="1"/>
    <col min="9985" max="9997" width="0" style="87" hidden="1"/>
    <col min="9998" max="10240" width="11.42578125" style="87" hidden="1"/>
    <col min="10241" max="10253" width="0" style="87" hidden="1"/>
    <col min="10254" max="10496" width="11.42578125" style="87" hidden="1"/>
    <col min="10497" max="10509" width="0" style="87" hidden="1"/>
    <col min="10510" max="10752" width="11.42578125" style="87" hidden="1"/>
    <col min="10753" max="10765" width="0" style="87" hidden="1"/>
    <col min="10766" max="11008" width="11.42578125" style="87" hidden="1"/>
    <col min="11009" max="11021" width="0" style="87" hidden="1"/>
    <col min="11022" max="11264" width="11.42578125" style="87" hidden="1"/>
    <col min="11265" max="11277" width="0" style="87" hidden="1"/>
    <col min="11278" max="11520" width="11.42578125" style="87" hidden="1"/>
    <col min="11521" max="11533" width="0" style="87" hidden="1"/>
    <col min="11534" max="11776" width="11.42578125" style="87" hidden="1"/>
    <col min="11777" max="11789" width="0" style="87" hidden="1"/>
    <col min="11790" max="12032" width="11.42578125" style="87" hidden="1"/>
    <col min="12033" max="12045" width="0" style="87" hidden="1"/>
    <col min="12046" max="12288" width="11.42578125" style="87" hidden="1"/>
    <col min="12289" max="12301" width="0" style="87" hidden="1"/>
    <col min="12302" max="12544" width="11.42578125" style="87" hidden="1"/>
    <col min="12545" max="12557" width="0" style="87" hidden="1"/>
    <col min="12558" max="12800" width="11.42578125" style="87" hidden="1"/>
    <col min="12801" max="12813" width="0" style="87" hidden="1"/>
    <col min="12814" max="13056" width="11.42578125" style="87" hidden="1"/>
    <col min="13057" max="13069" width="0" style="87" hidden="1"/>
    <col min="13070" max="13312" width="11.42578125" style="87" hidden="1"/>
    <col min="13313" max="13325" width="0" style="87" hidden="1"/>
    <col min="13326" max="13568" width="11.42578125" style="87" hidden="1"/>
    <col min="13569" max="13581" width="0" style="87" hidden="1"/>
    <col min="13582" max="13824" width="11.42578125" style="87" hidden="1"/>
    <col min="13825" max="13837" width="0" style="87" hidden="1"/>
    <col min="13838" max="14080" width="11.42578125" style="87" hidden="1"/>
    <col min="14081" max="14093" width="0" style="87" hidden="1"/>
    <col min="14094" max="14336" width="11.42578125" style="87" hidden="1"/>
    <col min="14337" max="14349" width="0" style="87" hidden="1"/>
    <col min="14350" max="14592" width="11.42578125" style="87" hidden="1"/>
    <col min="14593" max="14605" width="0" style="87" hidden="1"/>
    <col min="14606" max="14848" width="11.42578125" style="87" hidden="1"/>
    <col min="14849" max="14861" width="0" style="87" hidden="1"/>
    <col min="14862" max="15104" width="11.42578125" style="87" hidden="1"/>
    <col min="15105" max="15117" width="0" style="87" hidden="1"/>
    <col min="15118" max="15360" width="11.42578125" style="87" hidden="1"/>
    <col min="15361" max="15373" width="0" style="87" hidden="1"/>
    <col min="15374" max="15616" width="11.42578125" style="87" hidden="1"/>
    <col min="15617" max="15629" width="0" style="87" hidden="1"/>
    <col min="15630" max="15872" width="11.42578125" style="87" hidden="1"/>
    <col min="15873" max="15885" width="0" style="87" hidden="1"/>
    <col min="15886" max="16128" width="11.42578125" style="87" hidden="1"/>
    <col min="16129" max="16141" width="0" style="87" hidden="1"/>
    <col min="16142" max="16384" width="11.42578125" style="87" hidden="1"/>
  </cols>
  <sheetData>
    <row r="1" spans="1:257" ht="24.75">
      <c r="A1" s="197"/>
      <c r="B1" s="262" t="e">
        <f>#REF!</f>
        <v>#REF!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198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  <c r="IU1" s="197"/>
      <c r="IV1" s="197"/>
      <c r="IW1" s="197"/>
    </row>
    <row r="2" spans="1:257" ht="24.75">
      <c r="A2" s="197"/>
      <c r="B2" s="199"/>
      <c r="C2" s="200"/>
      <c r="D2" s="269" t="s">
        <v>168</v>
      </c>
      <c r="E2" s="269"/>
      <c r="F2" s="269"/>
      <c r="G2" s="269"/>
      <c r="H2" s="269"/>
      <c r="I2" s="269"/>
      <c r="J2" s="269"/>
      <c r="K2" s="200"/>
      <c r="L2" s="200"/>
      <c r="M2" s="198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  <c r="IW2" s="197"/>
    </row>
    <row r="3" spans="1:257" ht="24.75">
      <c r="A3" s="197"/>
      <c r="B3" s="199"/>
      <c r="C3" s="200"/>
      <c r="D3" s="269" t="s">
        <v>0</v>
      </c>
      <c r="E3" s="269"/>
      <c r="F3" s="269"/>
      <c r="G3" s="269"/>
      <c r="H3" s="269"/>
      <c r="I3" s="269"/>
      <c r="J3" s="269"/>
      <c r="K3" s="200"/>
      <c r="L3" s="200"/>
      <c r="M3" s="198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197"/>
      <c r="GQ3" s="197"/>
      <c r="GR3" s="197"/>
      <c r="GS3" s="197"/>
      <c r="GT3" s="197"/>
      <c r="GU3" s="197"/>
      <c r="GV3" s="197"/>
      <c r="GW3" s="197"/>
      <c r="GX3" s="197"/>
      <c r="GY3" s="197"/>
      <c r="GZ3" s="197"/>
      <c r="HA3" s="197"/>
      <c r="HB3" s="197"/>
      <c r="HC3" s="197"/>
      <c r="HD3" s="197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  <c r="IU3" s="197"/>
      <c r="IV3" s="197"/>
      <c r="IW3" s="197"/>
    </row>
    <row r="4" spans="1:257" ht="24.75">
      <c r="A4" s="197"/>
      <c r="B4" s="199"/>
      <c r="C4" s="200"/>
      <c r="D4" s="269" t="s">
        <v>158</v>
      </c>
      <c r="E4" s="269"/>
      <c r="F4" s="269"/>
      <c r="G4" s="269"/>
      <c r="H4" s="269"/>
      <c r="I4" s="269"/>
      <c r="J4" s="269"/>
      <c r="K4" s="200"/>
      <c r="L4" s="200"/>
      <c r="M4" s="198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7"/>
      <c r="GH4" s="197"/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7"/>
      <c r="GW4" s="197"/>
      <c r="GX4" s="197"/>
      <c r="GY4" s="197"/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  <c r="IT4" s="197"/>
      <c r="IU4" s="197"/>
      <c r="IV4" s="197"/>
      <c r="IW4" s="197"/>
    </row>
    <row r="5" spans="1:257" ht="24.75">
      <c r="A5" s="197"/>
      <c r="B5" s="199"/>
      <c r="C5" s="201"/>
      <c r="D5" s="270" t="s">
        <v>167</v>
      </c>
      <c r="E5" s="270"/>
      <c r="F5" s="270"/>
      <c r="G5" s="270"/>
      <c r="H5" s="270"/>
      <c r="I5" s="270"/>
      <c r="J5" s="270"/>
      <c r="K5" s="201"/>
      <c r="L5" s="201"/>
      <c r="M5" s="198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  <c r="GH5" s="197"/>
      <c r="GI5" s="197"/>
      <c r="GJ5" s="197"/>
      <c r="GK5" s="197"/>
      <c r="GL5" s="197"/>
      <c r="GM5" s="197"/>
      <c r="GN5" s="197"/>
      <c r="GO5" s="197"/>
      <c r="GP5" s="197"/>
      <c r="GQ5" s="197"/>
      <c r="GR5" s="197"/>
      <c r="GS5" s="197"/>
      <c r="GT5" s="197"/>
      <c r="GU5" s="197"/>
      <c r="GV5" s="197"/>
      <c r="GW5" s="197"/>
      <c r="GX5" s="197"/>
      <c r="GY5" s="197"/>
      <c r="GZ5" s="197"/>
      <c r="HA5" s="197"/>
      <c r="HB5" s="197"/>
      <c r="HC5" s="197"/>
      <c r="HD5" s="197"/>
      <c r="HE5" s="197"/>
      <c r="HF5" s="197"/>
      <c r="HG5" s="197"/>
      <c r="HH5" s="197"/>
      <c r="HI5" s="197"/>
      <c r="HJ5" s="197"/>
      <c r="HK5" s="197"/>
      <c r="HL5" s="197"/>
      <c r="HM5" s="197"/>
      <c r="HN5" s="197"/>
      <c r="HO5" s="197"/>
      <c r="HP5" s="197"/>
      <c r="HQ5" s="197"/>
      <c r="HR5" s="197"/>
      <c r="HS5" s="197"/>
      <c r="HT5" s="197"/>
      <c r="HU5" s="197"/>
      <c r="HV5" s="197"/>
      <c r="HW5" s="197"/>
      <c r="HX5" s="197"/>
      <c r="HY5" s="197"/>
      <c r="HZ5" s="197"/>
      <c r="IA5" s="197"/>
      <c r="IB5" s="197"/>
      <c r="IC5" s="197"/>
      <c r="ID5" s="197"/>
      <c r="IE5" s="197"/>
      <c r="IF5" s="197"/>
      <c r="IG5" s="197"/>
      <c r="IH5" s="197"/>
      <c r="II5" s="197"/>
      <c r="IJ5" s="197"/>
      <c r="IK5" s="197"/>
      <c r="IL5" s="197"/>
      <c r="IM5" s="197"/>
      <c r="IN5" s="197"/>
      <c r="IO5" s="197"/>
      <c r="IP5" s="197"/>
      <c r="IQ5" s="197"/>
      <c r="IR5" s="197"/>
      <c r="IS5" s="197"/>
      <c r="IT5" s="197"/>
      <c r="IU5" s="197"/>
      <c r="IV5" s="197"/>
      <c r="IW5" s="197"/>
    </row>
    <row r="6" spans="1:257" ht="5.25" customHeight="1">
      <c r="A6" s="197"/>
      <c r="B6" s="202"/>
      <c r="C6" s="223"/>
      <c r="D6" s="251"/>
      <c r="E6" s="251"/>
      <c r="F6" s="251"/>
      <c r="G6" s="251"/>
      <c r="H6" s="251"/>
      <c r="I6" s="251"/>
      <c r="J6" s="251"/>
      <c r="K6" s="222"/>
      <c r="L6" s="198"/>
      <c r="M6" s="198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</row>
    <row r="7" spans="1:257" ht="3" customHeight="1">
      <c r="A7" s="197"/>
      <c r="B7" s="201"/>
      <c r="C7" s="201"/>
      <c r="D7" s="201"/>
      <c r="E7" s="201"/>
      <c r="F7" s="201"/>
      <c r="G7" s="203"/>
      <c r="H7" s="201"/>
      <c r="I7" s="201"/>
      <c r="J7" s="201"/>
      <c r="K7" s="201"/>
      <c r="L7" s="199"/>
      <c r="M7" s="198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</row>
    <row r="8" spans="1:257" ht="24.75">
      <c r="A8" s="197"/>
      <c r="B8" s="263"/>
      <c r="C8" s="265" t="s">
        <v>1</v>
      </c>
      <c r="D8" s="265"/>
      <c r="E8" s="227" t="s">
        <v>2</v>
      </c>
      <c r="F8" s="227"/>
      <c r="G8" s="267"/>
      <c r="H8" s="265" t="s">
        <v>1</v>
      </c>
      <c r="I8" s="265"/>
      <c r="J8" s="227" t="s">
        <v>2</v>
      </c>
      <c r="K8" s="227"/>
      <c r="L8" s="204"/>
      <c r="M8" s="198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</row>
    <row r="9" spans="1:257" ht="24.75">
      <c r="A9" s="197"/>
      <c r="B9" s="264"/>
      <c r="C9" s="266"/>
      <c r="D9" s="266"/>
      <c r="E9" s="228">
        <v>2022</v>
      </c>
      <c r="F9" s="228">
        <v>2021</v>
      </c>
      <c r="G9" s="268"/>
      <c r="H9" s="266"/>
      <c r="I9" s="266"/>
      <c r="J9" s="228">
        <v>2022</v>
      </c>
      <c r="K9" s="228">
        <v>2021</v>
      </c>
      <c r="L9" s="205"/>
      <c r="M9" s="198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  <c r="IW9" s="197"/>
    </row>
    <row r="10" spans="1:257">
      <c r="B10" s="91"/>
      <c r="C10" s="89"/>
      <c r="D10" s="89"/>
      <c r="E10" s="89"/>
      <c r="F10" s="89"/>
      <c r="G10" s="90"/>
      <c r="H10" s="89"/>
      <c r="I10" s="89"/>
      <c r="J10" s="89"/>
      <c r="K10" s="89"/>
      <c r="L10" s="92"/>
      <c r="M10" s="86"/>
    </row>
    <row r="11" spans="1:257">
      <c r="B11" s="91"/>
      <c r="C11" s="89"/>
      <c r="D11" s="89"/>
      <c r="E11" s="89"/>
      <c r="F11" s="89"/>
      <c r="G11" s="90"/>
      <c r="H11" s="89"/>
      <c r="I11" s="89"/>
      <c r="J11" s="89"/>
      <c r="K11" s="89"/>
      <c r="L11" s="92"/>
      <c r="M11" s="86"/>
    </row>
    <row r="12" spans="1:257">
      <c r="B12" s="91"/>
      <c r="C12" s="89"/>
      <c r="D12" s="89"/>
      <c r="E12" s="89"/>
      <c r="F12" s="89"/>
      <c r="G12" s="90"/>
      <c r="H12" s="89"/>
      <c r="I12" s="89"/>
      <c r="J12" s="89"/>
      <c r="K12" s="89"/>
      <c r="L12" s="92"/>
      <c r="M12" s="86"/>
    </row>
    <row r="13" spans="1:257">
      <c r="B13" s="93"/>
      <c r="C13" s="271" t="s">
        <v>3</v>
      </c>
      <c r="D13" s="271"/>
      <c r="E13" s="94"/>
      <c r="F13" s="95"/>
      <c r="G13" s="96"/>
      <c r="H13" s="271" t="s">
        <v>4</v>
      </c>
      <c r="I13" s="271"/>
      <c r="J13" s="97"/>
      <c r="K13" s="97"/>
      <c r="L13" s="92"/>
      <c r="M13" s="86"/>
    </row>
    <row r="14" spans="1:257">
      <c r="B14" s="93"/>
      <c r="C14" s="98"/>
      <c r="D14" s="97"/>
      <c r="E14" s="99"/>
      <c r="F14" s="99"/>
      <c r="G14" s="96"/>
      <c r="H14" s="98"/>
      <c r="I14" s="97"/>
      <c r="J14" s="100"/>
      <c r="K14" s="100"/>
      <c r="L14" s="92"/>
      <c r="M14" s="86"/>
    </row>
    <row r="15" spans="1:257">
      <c r="B15" s="93"/>
      <c r="C15" s="272" t="s">
        <v>5</v>
      </c>
      <c r="D15" s="272"/>
      <c r="E15" s="99"/>
      <c r="F15" s="99"/>
      <c r="G15" s="96"/>
      <c r="H15" s="272" t="s">
        <v>6</v>
      </c>
      <c r="I15" s="272"/>
      <c r="J15" s="99"/>
      <c r="K15" s="99"/>
      <c r="L15" s="92"/>
      <c r="M15" s="86"/>
    </row>
    <row r="16" spans="1:257">
      <c r="B16" s="93"/>
      <c r="C16" s="101"/>
      <c r="D16" s="102"/>
      <c r="E16" s="99"/>
      <c r="F16" s="99"/>
      <c r="G16" s="96"/>
      <c r="H16" s="101"/>
      <c r="I16" s="102"/>
      <c r="J16" s="99"/>
      <c r="K16" s="99"/>
      <c r="L16" s="92"/>
      <c r="M16" s="86"/>
    </row>
    <row r="17" spans="2:13">
      <c r="B17" s="93"/>
      <c r="C17" s="273" t="s">
        <v>7</v>
      </c>
      <c r="D17" s="273"/>
      <c r="E17" s="99" t="e">
        <f>#REF!</f>
        <v>#REF!</v>
      </c>
      <c r="F17" s="99" t="e">
        <f>#REF!</f>
        <v>#REF!</v>
      </c>
      <c r="G17" s="96"/>
      <c r="H17" s="273" t="s">
        <v>8</v>
      </c>
      <c r="I17" s="273"/>
      <c r="J17" s="62">
        <v>3781057</v>
      </c>
      <c r="K17" s="62">
        <v>4789210</v>
      </c>
      <c r="L17" s="92"/>
      <c r="M17" s="86"/>
    </row>
    <row r="18" spans="2:13">
      <c r="B18" s="93"/>
      <c r="C18" s="273" t="s">
        <v>9</v>
      </c>
      <c r="D18" s="273"/>
      <c r="E18" s="99" t="e">
        <f>#REF!</f>
        <v>#REF!</v>
      </c>
      <c r="F18" s="99" t="e">
        <f>#REF!</f>
        <v>#REF!</v>
      </c>
      <c r="G18" s="96"/>
      <c r="H18" s="273" t="s">
        <v>10</v>
      </c>
      <c r="I18" s="273"/>
      <c r="J18" s="62">
        <v>0</v>
      </c>
      <c r="K18" s="62">
        <v>0</v>
      </c>
      <c r="L18" s="92"/>
      <c r="M18" s="86"/>
    </row>
    <row r="19" spans="2:13">
      <c r="B19" s="93"/>
      <c r="C19" s="273" t="s">
        <v>11</v>
      </c>
      <c r="D19" s="273"/>
      <c r="E19" s="99" t="e">
        <f>#REF!</f>
        <v>#REF!</v>
      </c>
      <c r="F19" s="99" t="e">
        <f>#REF!</f>
        <v>#REF!</v>
      </c>
      <c r="G19" s="96"/>
      <c r="H19" s="273" t="s">
        <v>12</v>
      </c>
      <c r="I19" s="273"/>
      <c r="J19" s="62">
        <v>0</v>
      </c>
      <c r="K19" s="62">
        <v>0</v>
      </c>
      <c r="L19" s="92"/>
      <c r="M19" s="86"/>
    </row>
    <row r="20" spans="2:13">
      <c r="B20" s="93"/>
      <c r="C20" s="273" t="s">
        <v>13</v>
      </c>
      <c r="D20" s="273"/>
      <c r="E20" s="99" t="e">
        <f>#REF!</f>
        <v>#REF!</v>
      </c>
      <c r="F20" s="99" t="e">
        <f>#REF!</f>
        <v>#REF!</v>
      </c>
      <c r="G20" s="96"/>
      <c r="H20" s="273" t="s">
        <v>14</v>
      </c>
      <c r="I20" s="273"/>
      <c r="J20" s="62">
        <v>0</v>
      </c>
      <c r="K20" s="62">
        <v>0</v>
      </c>
      <c r="L20" s="92"/>
      <c r="M20" s="86"/>
    </row>
    <row r="21" spans="2:13">
      <c r="B21" s="93"/>
      <c r="C21" s="273" t="s">
        <v>15</v>
      </c>
      <c r="D21" s="273"/>
      <c r="E21" s="99" t="e">
        <f>#REF!</f>
        <v>#REF!</v>
      </c>
      <c r="F21" s="99" t="e">
        <f>#REF!</f>
        <v>#REF!</v>
      </c>
      <c r="G21" s="96"/>
      <c r="H21" s="273" t="s">
        <v>16</v>
      </c>
      <c r="I21" s="273"/>
      <c r="J21" s="62">
        <v>0</v>
      </c>
      <c r="K21" s="62">
        <v>0</v>
      </c>
      <c r="L21" s="92"/>
      <c r="M21" s="86"/>
    </row>
    <row r="22" spans="2:13" ht="33.75" customHeight="1">
      <c r="B22" s="93"/>
      <c r="C22" s="273" t="s">
        <v>17</v>
      </c>
      <c r="D22" s="273"/>
      <c r="E22" s="99" t="e">
        <f>#REF!</f>
        <v>#REF!</v>
      </c>
      <c r="F22" s="99" t="e">
        <f>#REF!</f>
        <v>#REF!</v>
      </c>
      <c r="G22" s="96"/>
      <c r="H22" s="273" t="s">
        <v>18</v>
      </c>
      <c r="I22" s="273"/>
      <c r="J22" s="62">
        <v>0</v>
      </c>
      <c r="K22" s="62">
        <v>0</v>
      </c>
      <c r="L22" s="92"/>
      <c r="M22" s="86"/>
    </row>
    <row r="23" spans="2:13">
      <c r="B23" s="93"/>
      <c r="C23" s="273" t="s">
        <v>19</v>
      </c>
      <c r="D23" s="273"/>
      <c r="E23" s="99" t="e">
        <f>#REF!</f>
        <v>#REF!</v>
      </c>
      <c r="F23" s="99" t="e">
        <f>#REF!</f>
        <v>#REF!</v>
      </c>
      <c r="G23" s="96"/>
      <c r="H23" s="273" t="s">
        <v>20</v>
      </c>
      <c r="I23" s="273"/>
      <c r="J23" s="62">
        <v>24797</v>
      </c>
      <c r="K23" s="62">
        <v>35497</v>
      </c>
      <c r="L23" s="92"/>
      <c r="M23" s="86"/>
    </row>
    <row r="24" spans="2:13">
      <c r="B24" s="93"/>
      <c r="C24" s="103"/>
      <c r="D24" s="104"/>
      <c r="E24" s="105"/>
      <c r="F24" s="105"/>
      <c r="G24" s="96"/>
      <c r="H24" s="273" t="s">
        <v>21</v>
      </c>
      <c r="I24" s="273"/>
      <c r="J24" s="62">
        <v>0</v>
      </c>
      <c r="K24" s="62">
        <v>0</v>
      </c>
      <c r="L24" s="92"/>
      <c r="M24" s="86"/>
    </row>
    <row r="25" spans="2:13">
      <c r="B25" s="106"/>
      <c r="C25" s="271" t="s">
        <v>22</v>
      </c>
      <c r="D25" s="271"/>
      <c r="E25" s="55" t="e">
        <f>SUM(E17:E23)</f>
        <v>#REF!</v>
      </c>
      <c r="F25" s="55" t="e">
        <f>SUM(F17:F23)</f>
        <v>#REF!</v>
      </c>
      <c r="G25" s="107"/>
      <c r="H25" s="98"/>
      <c r="I25" s="97"/>
      <c r="J25" s="108"/>
      <c r="K25" s="108"/>
      <c r="L25" s="92"/>
      <c r="M25" s="86"/>
    </row>
    <row r="26" spans="2:13">
      <c r="B26" s="106"/>
      <c r="C26" s="98"/>
      <c r="D26" s="109"/>
      <c r="E26" s="108"/>
      <c r="F26" s="108"/>
      <c r="G26" s="107"/>
      <c r="H26" s="271" t="s">
        <v>23</v>
      </c>
      <c r="I26" s="271"/>
      <c r="J26" s="55">
        <f>SUM(J17:J24)</f>
        <v>3805854</v>
      </c>
      <c r="K26" s="55">
        <f>SUM(K17:K24)</f>
        <v>4824707</v>
      </c>
      <c r="L26" s="92"/>
      <c r="M26" s="86"/>
    </row>
    <row r="27" spans="2:13">
      <c r="B27" s="93"/>
      <c r="C27" s="103"/>
      <c r="D27" s="103"/>
      <c r="E27" s="105"/>
      <c r="F27" s="105"/>
      <c r="G27" s="96"/>
      <c r="H27" s="110"/>
      <c r="I27" s="104"/>
      <c r="J27" s="105"/>
      <c r="K27" s="105"/>
      <c r="L27" s="92"/>
      <c r="M27" s="86"/>
    </row>
    <row r="28" spans="2:13">
      <c r="B28" s="93"/>
      <c r="C28" s="271" t="s">
        <v>24</v>
      </c>
      <c r="D28" s="271"/>
      <c r="E28" s="99"/>
      <c r="F28" s="99"/>
      <c r="G28" s="96"/>
      <c r="H28" s="271" t="s">
        <v>25</v>
      </c>
      <c r="I28" s="271"/>
      <c r="J28" s="99"/>
      <c r="K28" s="99"/>
      <c r="L28" s="92"/>
      <c r="M28" s="86"/>
    </row>
    <row r="29" spans="2:13">
      <c r="B29" s="93"/>
      <c r="C29" s="103"/>
      <c r="D29" s="103"/>
      <c r="E29" s="105"/>
      <c r="F29" s="105"/>
      <c r="G29" s="96"/>
      <c r="H29" s="103"/>
      <c r="I29" s="104"/>
      <c r="J29" s="105"/>
      <c r="K29" s="105"/>
      <c r="L29" s="92"/>
      <c r="M29" s="86"/>
    </row>
    <row r="30" spans="2:13">
      <c r="B30" s="93"/>
      <c r="C30" s="273" t="s">
        <v>26</v>
      </c>
      <c r="D30" s="273"/>
      <c r="E30" s="99" t="e">
        <f>#REF!</f>
        <v>#REF!</v>
      </c>
      <c r="F30" s="99" t="e">
        <f>#REF!</f>
        <v>#REF!</v>
      </c>
      <c r="G30" s="96"/>
      <c r="H30" s="273" t="s">
        <v>27</v>
      </c>
      <c r="I30" s="273"/>
      <c r="J30" s="62">
        <v>0</v>
      </c>
      <c r="K30" s="62">
        <v>0</v>
      </c>
      <c r="L30" s="92"/>
      <c r="M30" s="86"/>
    </row>
    <row r="31" spans="2:13">
      <c r="B31" s="93"/>
      <c r="C31" s="273" t="s">
        <v>28</v>
      </c>
      <c r="D31" s="273"/>
      <c r="E31" s="99" t="e">
        <f>#REF!</f>
        <v>#REF!</v>
      </c>
      <c r="F31" s="99" t="e">
        <f>#REF!</f>
        <v>#REF!</v>
      </c>
      <c r="G31" s="96"/>
      <c r="H31" s="273" t="s">
        <v>29</v>
      </c>
      <c r="I31" s="273"/>
      <c r="J31" s="62">
        <v>0</v>
      </c>
      <c r="K31" s="62">
        <v>0</v>
      </c>
      <c r="L31" s="92"/>
      <c r="M31" s="86"/>
    </row>
    <row r="32" spans="2:13">
      <c r="B32" s="93"/>
      <c r="C32" s="273" t="s">
        <v>30</v>
      </c>
      <c r="D32" s="273"/>
      <c r="E32" s="99" t="e">
        <f>#REF!</f>
        <v>#REF!</v>
      </c>
      <c r="F32" s="99" t="e">
        <f>#REF!</f>
        <v>#REF!</v>
      </c>
      <c r="G32" s="96"/>
      <c r="H32" s="273" t="s">
        <v>31</v>
      </c>
      <c r="I32" s="273"/>
      <c r="J32" s="62">
        <v>0</v>
      </c>
      <c r="K32" s="62">
        <v>0</v>
      </c>
      <c r="L32" s="92"/>
      <c r="M32" s="86"/>
    </row>
    <row r="33" spans="2:13">
      <c r="B33" s="93"/>
      <c r="C33" s="273" t="s">
        <v>32</v>
      </c>
      <c r="D33" s="273"/>
      <c r="E33" s="99" t="e">
        <f>#REF!</f>
        <v>#REF!</v>
      </c>
      <c r="F33" s="99" t="e">
        <f>#REF!</f>
        <v>#REF!</v>
      </c>
      <c r="G33" s="96"/>
      <c r="H33" s="273" t="s">
        <v>33</v>
      </c>
      <c r="I33" s="273"/>
      <c r="J33" s="62">
        <v>0</v>
      </c>
      <c r="K33" s="62">
        <v>0</v>
      </c>
      <c r="L33" s="92"/>
      <c r="M33" s="86"/>
    </row>
    <row r="34" spans="2:13" ht="33" customHeight="1">
      <c r="B34" s="93"/>
      <c r="C34" s="273" t="s">
        <v>34</v>
      </c>
      <c r="D34" s="273"/>
      <c r="E34" s="99" t="e">
        <f>#REF!</f>
        <v>#REF!</v>
      </c>
      <c r="F34" s="99" t="e">
        <f>#REF!</f>
        <v>#REF!</v>
      </c>
      <c r="G34" s="96"/>
      <c r="H34" s="273" t="s">
        <v>35</v>
      </c>
      <c r="I34" s="273"/>
      <c r="J34" s="62">
        <v>0</v>
      </c>
      <c r="K34" s="62">
        <v>0</v>
      </c>
      <c r="L34" s="92"/>
      <c r="M34" s="86"/>
    </row>
    <row r="35" spans="2:13">
      <c r="B35" s="93"/>
      <c r="C35" s="273" t="s">
        <v>36</v>
      </c>
      <c r="D35" s="273"/>
      <c r="E35" s="99" t="e">
        <f>#REF!</f>
        <v>#REF!</v>
      </c>
      <c r="F35" s="99" t="e">
        <f>#REF!</f>
        <v>#REF!</v>
      </c>
      <c r="G35" s="96"/>
      <c r="H35" s="273" t="s">
        <v>37</v>
      </c>
      <c r="I35" s="273"/>
      <c r="J35" s="62">
        <v>774454</v>
      </c>
      <c r="K35" s="62">
        <v>738957</v>
      </c>
      <c r="L35" s="92"/>
      <c r="M35" s="86"/>
    </row>
    <row r="36" spans="2:13">
      <c r="B36" s="93"/>
      <c r="C36" s="273" t="s">
        <v>38</v>
      </c>
      <c r="D36" s="273"/>
      <c r="E36" s="99" t="e">
        <f>#REF!</f>
        <v>#REF!</v>
      </c>
      <c r="F36" s="99" t="e">
        <f>#REF!</f>
        <v>#REF!</v>
      </c>
      <c r="G36" s="96"/>
      <c r="H36" s="103"/>
      <c r="I36" s="104"/>
      <c r="J36" s="105"/>
      <c r="K36" s="105"/>
      <c r="L36" s="92"/>
      <c r="M36" s="86"/>
    </row>
    <row r="37" spans="2:13">
      <c r="B37" s="93"/>
      <c r="C37" s="273" t="s">
        <v>39</v>
      </c>
      <c r="D37" s="273"/>
      <c r="E37" s="99" t="e">
        <f>#REF!</f>
        <v>#REF!</v>
      </c>
      <c r="F37" s="99" t="e">
        <f>#REF!</f>
        <v>#REF!</v>
      </c>
      <c r="G37" s="96"/>
      <c r="H37" s="271" t="s">
        <v>40</v>
      </c>
      <c r="I37" s="271"/>
      <c r="J37" s="55">
        <f>SUM(J30:J35)</f>
        <v>774454</v>
      </c>
      <c r="K37" s="55">
        <f>SUM(K30:K35)</f>
        <v>738957</v>
      </c>
      <c r="L37" s="92"/>
      <c r="M37" s="86"/>
    </row>
    <row r="38" spans="2:13">
      <c r="B38" s="93"/>
      <c r="C38" s="273" t="s">
        <v>41</v>
      </c>
      <c r="D38" s="273"/>
      <c r="E38" s="99" t="e">
        <f>#REF!</f>
        <v>#REF!</v>
      </c>
      <c r="F38" s="99" t="e">
        <f>#REF!</f>
        <v>#REF!</v>
      </c>
      <c r="G38" s="96"/>
      <c r="H38" s="98"/>
      <c r="I38" s="109"/>
      <c r="J38" s="108"/>
      <c r="K38" s="108"/>
      <c r="L38" s="92"/>
      <c r="M38" s="86"/>
    </row>
    <row r="39" spans="2:13">
      <c r="B39" s="93"/>
      <c r="C39" s="103"/>
      <c r="D39" s="104"/>
      <c r="E39" s="105"/>
      <c r="F39" s="105"/>
      <c r="G39" s="96"/>
      <c r="H39" s="271" t="s">
        <v>42</v>
      </c>
      <c r="I39" s="271"/>
      <c r="J39" s="55">
        <f>J26+J37</f>
        <v>4580308</v>
      </c>
      <c r="K39" s="55">
        <f>K26+K37</f>
        <v>5563664</v>
      </c>
      <c r="L39" s="92"/>
      <c r="M39" s="86"/>
    </row>
    <row r="40" spans="2:13">
      <c r="B40" s="106"/>
      <c r="C40" s="271" t="s">
        <v>43</v>
      </c>
      <c r="D40" s="271"/>
      <c r="E40" s="55" t="e">
        <f>SUM(E30:E39)</f>
        <v>#REF!</v>
      </c>
      <c r="F40" s="55" t="e">
        <f>SUM(F30:F38)</f>
        <v>#REF!</v>
      </c>
      <c r="G40" s="107"/>
      <c r="H40" s="98"/>
      <c r="I40" s="111"/>
      <c r="J40" s="108"/>
      <c r="K40" s="108"/>
      <c r="L40" s="92"/>
      <c r="M40" s="86"/>
    </row>
    <row r="41" spans="2:13">
      <c r="B41" s="93"/>
      <c r="C41" s="103"/>
      <c r="D41" s="98"/>
      <c r="E41" s="105"/>
      <c r="F41" s="105"/>
      <c r="G41" s="96"/>
      <c r="H41" s="271" t="s">
        <v>44</v>
      </c>
      <c r="I41" s="271"/>
      <c r="J41" s="105"/>
      <c r="K41" s="105"/>
      <c r="L41" s="92"/>
      <c r="M41" s="86"/>
    </row>
    <row r="42" spans="2:13">
      <c r="B42" s="93"/>
      <c r="C42" s="271" t="s">
        <v>45</v>
      </c>
      <c r="D42" s="271"/>
      <c r="E42" s="55" t="e">
        <f>E25+E40</f>
        <v>#REF!</v>
      </c>
      <c r="F42" s="55" t="e">
        <f>F25+F40</f>
        <v>#REF!</v>
      </c>
      <c r="G42" s="96"/>
      <c r="H42" s="98"/>
      <c r="I42" s="111"/>
      <c r="J42" s="105"/>
      <c r="K42" s="105"/>
      <c r="L42" s="92"/>
      <c r="M42" s="86"/>
    </row>
    <row r="43" spans="2:13">
      <c r="B43" s="93"/>
      <c r="C43" s="103"/>
      <c r="D43" s="103"/>
      <c r="E43" s="105"/>
      <c r="F43" s="105"/>
      <c r="G43" s="96"/>
      <c r="H43" s="271" t="s">
        <v>46</v>
      </c>
      <c r="I43" s="271"/>
      <c r="J43" s="55">
        <f>SUM(J45:J47)</f>
        <v>12620713</v>
      </c>
      <c r="K43" s="55">
        <f>SUM(K45:K47)</f>
        <v>12620713</v>
      </c>
      <c r="L43" s="92"/>
      <c r="M43" s="86"/>
    </row>
    <row r="44" spans="2:13">
      <c r="B44" s="93"/>
      <c r="C44" s="103"/>
      <c r="D44" s="103"/>
      <c r="E44" s="105"/>
      <c r="F44" s="105"/>
      <c r="G44" s="96"/>
      <c r="H44" s="103"/>
      <c r="I44" s="95"/>
      <c r="J44" s="105"/>
      <c r="K44" s="105"/>
      <c r="L44" s="92"/>
      <c r="M44" s="86"/>
    </row>
    <row r="45" spans="2:13">
      <c r="B45" s="93"/>
      <c r="C45" s="103"/>
      <c r="D45" s="103"/>
      <c r="E45" s="105"/>
      <c r="F45" s="105"/>
      <c r="G45" s="96"/>
      <c r="H45" s="273" t="s">
        <v>47</v>
      </c>
      <c r="I45" s="273"/>
      <c r="J45" s="62">
        <v>4595882</v>
      </c>
      <c r="K45" s="62">
        <v>4595882</v>
      </c>
      <c r="L45" s="92"/>
      <c r="M45" s="86"/>
    </row>
    <row r="46" spans="2:13">
      <c r="B46" s="93"/>
      <c r="C46" s="103"/>
      <c r="D46" s="112"/>
      <c r="E46" s="112"/>
      <c r="F46" s="105"/>
      <c r="G46" s="96"/>
      <c r="H46" s="273" t="s">
        <v>48</v>
      </c>
      <c r="I46" s="273"/>
      <c r="J46" s="62">
        <v>6570051</v>
      </c>
      <c r="K46" s="62">
        <v>6570051</v>
      </c>
      <c r="L46" s="92"/>
      <c r="M46" s="86"/>
    </row>
    <row r="47" spans="2:13">
      <c r="B47" s="93"/>
      <c r="C47" s="103"/>
      <c r="D47" s="112"/>
      <c r="E47" s="112"/>
      <c r="F47" s="105"/>
      <c r="G47" s="96"/>
      <c r="H47" s="273" t="s">
        <v>49</v>
      </c>
      <c r="I47" s="273"/>
      <c r="J47" s="62">
        <v>1454780</v>
      </c>
      <c r="K47" s="62">
        <v>1454780</v>
      </c>
      <c r="L47" s="92"/>
      <c r="M47" s="86"/>
    </row>
    <row r="48" spans="2:13">
      <c r="B48" s="93"/>
      <c r="C48" s="103"/>
      <c r="D48" s="112"/>
      <c r="E48" s="112"/>
      <c r="F48" s="105"/>
      <c r="G48" s="96"/>
      <c r="H48" s="103"/>
      <c r="I48" s="95"/>
      <c r="J48" s="105"/>
      <c r="K48" s="105"/>
      <c r="L48" s="92"/>
      <c r="M48" s="86"/>
    </row>
    <row r="49" spans="2:13">
      <c r="B49" s="93"/>
      <c r="C49" s="103"/>
      <c r="D49" s="112"/>
      <c r="E49" s="112"/>
      <c r="F49" s="105"/>
      <c r="G49" s="96"/>
      <c r="H49" s="271" t="s">
        <v>50</v>
      </c>
      <c r="I49" s="271"/>
      <c r="J49" s="55">
        <f>SUM(J51:J55)</f>
        <v>-1057331</v>
      </c>
      <c r="K49" s="55">
        <f>SUM(K51:K55)</f>
        <v>432318</v>
      </c>
      <c r="L49" s="92"/>
      <c r="M49" s="86"/>
    </row>
    <row r="50" spans="2:13">
      <c r="B50" s="93"/>
      <c r="C50" s="103"/>
      <c r="D50" s="112"/>
      <c r="E50" s="112"/>
      <c r="F50" s="105"/>
      <c r="G50" s="96"/>
      <c r="H50" s="98"/>
      <c r="I50" s="95"/>
      <c r="J50" s="113"/>
      <c r="K50" s="113"/>
      <c r="L50" s="92"/>
      <c r="M50" s="86"/>
    </row>
    <row r="51" spans="2:13">
      <c r="B51" s="93"/>
      <c r="C51" s="103"/>
      <c r="D51" s="112"/>
      <c r="E51" s="112"/>
      <c r="F51" s="105"/>
      <c r="G51" s="96"/>
      <c r="H51" s="273" t="s">
        <v>51</v>
      </c>
      <c r="I51" s="273"/>
      <c r="J51" s="99">
        <f>'Estado de Actividades'!J54</f>
        <v>-989751</v>
      </c>
      <c r="K51" s="99">
        <f>'Estado de Actividades'!K54</f>
        <v>-1886375</v>
      </c>
      <c r="L51" s="92"/>
      <c r="M51" s="86"/>
    </row>
    <row r="52" spans="2:13">
      <c r="B52" s="93"/>
      <c r="C52" s="103"/>
      <c r="D52" s="112"/>
      <c r="E52" s="112"/>
      <c r="F52" s="105"/>
      <c r="G52" s="96"/>
      <c r="H52" s="273" t="s">
        <v>52</v>
      </c>
      <c r="I52" s="273"/>
      <c r="J52" s="62">
        <v>3864170</v>
      </c>
      <c r="K52" s="62">
        <v>6250443</v>
      </c>
      <c r="L52" s="92"/>
      <c r="M52" s="86"/>
    </row>
    <row r="53" spans="2:13">
      <c r="B53" s="93"/>
      <c r="C53" s="103"/>
      <c r="D53" s="112"/>
      <c r="E53" s="112"/>
      <c r="F53" s="105"/>
      <c r="G53" s="96"/>
      <c r="H53" s="273" t="s">
        <v>53</v>
      </c>
      <c r="I53" s="273"/>
      <c r="J53" s="62">
        <v>0</v>
      </c>
      <c r="K53" s="62">
        <v>0</v>
      </c>
      <c r="L53" s="92"/>
      <c r="M53" s="86"/>
    </row>
    <row r="54" spans="2:13">
      <c r="B54" s="93"/>
      <c r="C54" s="103"/>
      <c r="D54" s="103"/>
      <c r="E54" s="105"/>
      <c r="F54" s="105"/>
      <c r="G54" s="96"/>
      <c r="H54" s="273" t="s">
        <v>54</v>
      </c>
      <c r="I54" s="273"/>
      <c r="J54" s="62">
        <v>0</v>
      </c>
      <c r="K54" s="62">
        <v>0</v>
      </c>
      <c r="L54" s="92"/>
      <c r="M54" s="86"/>
    </row>
    <row r="55" spans="2:13">
      <c r="B55" s="93"/>
      <c r="C55" s="103"/>
      <c r="D55" s="103"/>
      <c r="E55" s="105"/>
      <c r="F55" s="105"/>
      <c r="G55" s="96"/>
      <c r="H55" s="273" t="s">
        <v>55</v>
      </c>
      <c r="I55" s="273"/>
      <c r="J55" s="63">
        <v>-3931750</v>
      </c>
      <c r="K55" s="62">
        <v>-3931750</v>
      </c>
      <c r="L55" s="92"/>
      <c r="M55" s="86"/>
    </row>
    <row r="56" spans="2:13">
      <c r="B56" s="93"/>
      <c r="C56" s="103"/>
      <c r="D56" s="103"/>
      <c r="E56" s="105"/>
      <c r="F56" s="105"/>
      <c r="G56" s="96"/>
      <c r="H56" s="103"/>
      <c r="I56" s="95"/>
      <c r="J56" s="105"/>
      <c r="K56" s="105"/>
      <c r="L56" s="92"/>
      <c r="M56" s="86"/>
    </row>
    <row r="57" spans="2:13" ht="30.75" customHeight="1">
      <c r="B57" s="93"/>
      <c r="C57" s="103"/>
      <c r="D57" s="103"/>
      <c r="E57" s="105"/>
      <c r="F57" s="105"/>
      <c r="G57" s="96"/>
      <c r="H57" s="271" t="s">
        <v>56</v>
      </c>
      <c r="I57" s="271"/>
      <c r="J57" s="55">
        <f>SUM(J59:J60)</f>
        <v>0</v>
      </c>
      <c r="K57" s="55">
        <f>SUM(K59:K60)</f>
        <v>0</v>
      </c>
      <c r="L57" s="92"/>
      <c r="M57" s="86"/>
    </row>
    <row r="58" spans="2:13">
      <c r="B58" s="93"/>
      <c r="C58" s="103"/>
      <c r="D58" s="103"/>
      <c r="E58" s="105"/>
      <c r="F58" s="105"/>
      <c r="G58" s="96"/>
      <c r="H58" s="103"/>
      <c r="I58" s="95"/>
      <c r="J58" s="105"/>
      <c r="K58" s="105"/>
      <c r="L58" s="92"/>
      <c r="M58" s="86"/>
    </row>
    <row r="59" spans="2:13">
      <c r="B59" s="93"/>
      <c r="C59" s="103"/>
      <c r="D59" s="103"/>
      <c r="E59" s="105"/>
      <c r="F59" s="105"/>
      <c r="G59" s="96"/>
      <c r="H59" s="273" t="s">
        <v>57</v>
      </c>
      <c r="I59" s="273"/>
      <c r="J59" s="62">
        <v>0</v>
      </c>
      <c r="K59" s="62">
        <v>0</v>
      </c>
      <c r="L59" s="92"/>
      <c r="M59" s="86"/>
    </row>
    <row r="60" spans="2:13">
      <c r="B60" s="93"/>
      <c r="C60" s="103"/>
      <c r="D60" s="103"/>
      <c r="E60" s="105"/>
      <c r="F60" s="105"/>
      <c r="G60" s="96"/>
      <c r="H60" s="273" t="s">
        <v>58</v>
      </c>
      <c r="I60" s="273"/>
      <c r="J60" s="62">
        <v>0</v>
      </c>
      <c r="K60" s="62">
        <v>0</v>
      </c>
      <c r="L60" s="92"/>
      <c r="M60" s="86"/>
    </row>
    <row r="61" spans="2:13">
      <c r="B61" s="93"/>
      <c r="C61" s="103"/>
      <c r="D61" s="103"/>
      <c r="E61" s="105"/>
      <c r="F61" s="105"/>
      <c r="G61" s="96"/>
      <c r="H61" s="103"/>
      <c r="I61" s="114"/>
      <c r="J61" s="105"/>
      <c r="K61" s="105"/>
      <c r="L61" s="92"/>
      <c r="M61" s="86"/>
    </row>
    <row r="62" spans="2:13">
      <c r="B62" s="93"/>
      <c r="C62" s="103"/>
      <c r="D62" s="103"/>
      <c r="E62" s="105"/>
      <c r="F62" s="105"/>
      <c r="G62" s="96"/>
      <c r="H62" s="271" t="s">
        <v>59</v>
      </c>
      <c r="I62" s="271"/>
      <c r="J62" s="55">
        <f>J43+J49+J57</f>
        <v>11563382</v>
      </c>
      <c r="K62" s="55">
        <f>K43+K49+K57</f>
        <v>13053031</v>
      </c>
      <c r="L62" s="92"/>
      <c r="M62" s="86"/>
    </row>
    <row r="63" spans="2:13">
      <c r="B63" s="93"/>
      <c r="C63" s="103"/>
      <c r="D63" s="103"/>
      <c r="E63" s="105"/>
      <c r="F63" s="105"/>
      <c r="G63" s="96"/>
      <c r="H63" s="103"/>
      <c r="I63" s="95"/>
      <c r="J63" s="105"/>
      <c r="K63" s="105"/>
      <c r="L63" s="92"/>
      <c r="M63" s="86"/>
    </row>
    <row r="64" spans="2:13" ht="33" customHeight="1">
      <c r="B64" s="93"/>
      <c r="C64" s="103"/>
      <c r="D64" s="103"/>
      <c r="E64" s="105"/>
      <c r="F64" s="105"/>
      <c r="G64" s="96"/>
      <c r="H64" s="271" t="s">
        <v>60</v>
      </c>
      <c r="I64" s="271"/>
      <c r="J64" s="55">
        <f>J62+J39</f>
        <v>16143690</v>
      </c>
      <c r="K64" s="55">
        <f>K62+K39</f>
        <v>18616695</v>
      </c>
      <c r="L64" s="92"/>
      <c r="M64" s="86"/>
    </row>
    <row r="65" spans="2:13">
      <c r="B65" s="115"/>
      <c r="C65" s="116"/>
      <c r="D65" s="116"/>
      <c r="E65" s="116"/>
      <c r="F65" s="116"/>
      <c r="G65" s="117"/>
      <c r="H65" s="116"/>
      <c r="I65" s="116"/>
      <c r="J65" s="116"/>
      <c r="K65" s="116"/>
      <c r="L65" s="118"/>
      <c r="M65" s="86"/>
    </row>
    <row r="66" spans="2:13" ht="3.75" customHeight="1">
      <c r="B66" s="88"/>
      <c r="C66" s="95"/>
      <c r="D66" s="119"/>
      <c r="E66" s="120"/>
      <c r="F66" s="120"/>
      <c r="G66" s="96"/>
      <c r="H66" s="121"/>
      <c r="I66" s="119"/>
      <c r="J66" s="120"/>
      <c r="K66" s="120"/>
      <c r="L66" s="86"/>
      <c r="M66" s="86"/>
    </row>
    <row r="67" spans="2:13">
      <c r="B67" s="86"/>
      <c r="C67" s="275" t="s">
        <v>155</v>
      </c>
      <c r="D67" s="275"/>
      <c r="E67" s="275"/>
      <c r="F67" s="275"/>
      <c r="G67" s="275"/>
      <c r="H67" s="275"/>
      <c r="I67" s="275"/>
      <c r="J67" s="275"/>
      <c r="K67" s="275"/>
      <c r="L67" s="86"/>
      <c r="M67" s="86"/>
    </row>
    <row r="68" spans="2:13">
      <c r="B68" s="86"/>
      <c r="C68" s="114"/>
      <c r="D68" s="114"/>
      <c r="E68" s="114"/>
      <c r="F68" s="114"/>
      <c r="G68" s="114"/>
      <c r="H68" s="114"/>
      <c r="I68" s="114"/>
      <c r="J68" s="114"/>
      <c r="K68" s="114"/>
      <c r="L68" s="86"/>
      <c r="M68" s="86"/>
    </row>
    <row r="69" spans="2:13">
      <c r="B69" s="86"/>
      <c r="C69" s="114"/>
      <c r="D69" s="114"/>
      <c r="E69" s="114"/>
      <c r="F69" s="114"/>
      <c r="G69" s="114"/>
      <c r="H69" s="114"/>
      <c r="I69" s="114"/>
      <c r="J69" s="114"/>
      <c r="K69" s="114"/>
      <c r="L69" s="86"/>
      <c r="M69" s="86"/>
    </row>
    <row r="70" spans="2:13" ht="17.25" customHeight="1">
      <c r="B70" s="86"/>
      <c r="C70" s="95"/>
      <c r="D70" s="119"/>
      <c r="E70" s="120"/>
      <c r="F70" s="120"/>
      <c r="G70" s="86"/>
      <c r="H70" s="121"/>
      <c r="I70" s="122"/>
      <c r="J70" s="120"/>
      <c r="K70" s="120"/>
      <c r="L70" s="86"/>
      <c r="M70" s="86"/>
    </row>
    <row r="71" spans="2:13">
      <c r="B71" s="86"/>
      <c r="C71" s="95"/>
      <c r="D71" s="119"/>
      <c r="E71" s="120"/>
      <c r="F71" s="120"/>
      <c r="G71" s="86"/>
      <c r="H71" s="121"/>
      <c r="I71" s="122"/>
      <c r="J71" s="120"/>
      <c r="K71" s="120"/>
      <c r="L71" s="86"/>
      <c r="M71" s="86"/>
    </row>
    <row r="72" spans="2:13">
      <c r="B72" s="86"/>
      <c r="C72" s="123"/>
      <c r="D72" s="276"/>
      <c r="E72" s="276"/>
      <c r="F72" s="120"/>
      <c r="G72" s="120"/>
      <c r="I72" s="124"/>
      <c r="J72" s="97"/>
      <c r="K72" s="120"/>
      <c r="L72" s="86"/>
      <c r="M72" s="86"/>
    </row>
    <row r="73" spans="2:13">
      <c r="B73" s="86"/>
      <c r="C73" s="125"/>
      <c r="D73" s="274"/>
      <c r="E73" s="274"/>
      <c r="F73" s="126"/>
      <c r="G73" s="126"/>
      <c r="I73" s="127"/>
      <c r="J73" s="97"/>
      <c r="K73" s="120"/>
      <c r="L73" s="86"/>
      <c r="M73" s="86"/>
    </row>
    <row r="74" spans="2:13"/>
    <row r="75" spans="2:13"/>
  </sheetData>
  <sheetProtection sheet="1" scenarios="1" formatColumns="0" formatRows="0"/>
  <mergeCells count="71">
    <mergeCell ref="D73:E73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2:E72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1:L1"/>
    <mergeCell ref="B8:B9"/>
    <mergeCell ref="C8:D9"/>
    <mergeCell ref="G8:G9"/>
    <mergeCell ref="H8:I9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45" fitToWidth="0" orientation="landscape" r:id="rId1"/>
  <rowBreaks count="2" manualBreakCount="2">
    <brk id="73" max="12" man="1"/>
    <brk id="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WVU75"/>
  <sheetViews>
    <sheetView workbookViewId="0">
      <selection activeCell="D5" sqref="D5:J5"/>
    </sheetView>
  </sheetViews>
  <sheetFormatPr baseColWidth="10" defaultColWidth="0" defaultRowHeight="15.75" customHeight="1" zeroHeight="1"/>
  <cols>
    <col min="1" max="1" width="1.7109375" style="87" customWidth="1"/>
    <col min="2" max="2" width="2.7109375" style="87" customWidth="1"/>
    <col min="3" max="3" width="21.42578125" style="87" customWidth="1"/>
    <col min="4" max="4" width="44.140625" style="87" customWidth="1"/>
    <col min="5" max="6" width="21" style="87" customWidth="1"/>
    <col min="7" max="7" width="2.85546875" style="87" customWidth="1"/>
    <col min="8" max="8" width="11.42578125" style="87" customWidth="1"/>
    <col min="9" max="9" width="58.5703125" style="87" customWidth="1"/>
    <col min="10" max="11" width="21" style="87" customWidth="1"/>
    <col min="12" max="12" width="2.140625" style="87" customWidth="1"/>
    <col min="13" max="13" width="3" style="87" customWidth="1"/>
    <col min="14" max="256" width="11.42578125" style="87" hidden="1"/>
    <col min="257" max="257" width="1.7109375" style="87" customWidth="1"/>
    <col min="258" max="258" width="2.7109375" style="87" customWidth="1"/>
    <col min="259" max="269" width="0" style="87" hidden="1"/>
    <col min="270" max="512" width="11.42578125" style="87" hidden="1"/>
    <col min="513" max="525" width="0" style="87" hidden="1"/>
    <col min="526" max="768" width="11.42578125" style="87" hidden="1"/>
    <col min="769" max="781" width="0" style="87" hidden="1"/>
    <col min="782" max="1024" width="11.42578125" style="87" hidden="1"/>
    <col min="1025" max="1037" width="0" style="87" hidden="1"/>
    <col min="1038" max="1280" width="11.42578125" style="87" hidden="1"/>
    <col min="1281" max="1293" width="0" style="87" hidden="1"/>
    <col min="1294" max="1536" width="11.42578125" style="87" hidden="1"/>
    <col min="1537" max="1549" width="0" style="87" hidden="1"/>
    <col min="1550" max="1792" width="11.42578125" style="87" hidden="1"/>
    <col min="1793" max="1805" width="0" style="87" hidden="1"/>
    <col min="1806" max="2048" width="11.42578125" style="87" hidden="1"/>
    <col min="2049" max="2061" width="0" style="87" hidden="1"/>
    <col min="2062" max="2304" width="11.42578125" style="87" hidden="1"/>
    <col min="2305" max="2317" width="0" style="87" hidden="1"/>
    <col min="2318" max="2560" width="11.42578125" style="87" hidden="1"/>
    <col min="2561" max="2573" width="0" style="87" hidden="1"/>
    <col min="2574" max="2816" width="11.42578125" style="87" hidden="1"/>
    <col min="2817" max="2829" width="0" style="87" hidden="1"/>
    <col min="2830" max="3072" width="11.42578125" style="87" hidden="1"/>
    <col min="3073" max="3085" width="0" style="87" hidden="1"/>
    <col min="3086" max="3328" width="11.42578125" style="87" hidden="1"/>
    <col min="3329" max="3341" width="0" style="87" hidden="1"/>
    <col min="3342" max="3584" width="11.42578125" style="87" hidden="1"/>
    <col min="3585" max="3597" width="0" style="87" hidden="1"/>
    <col min="3598" max="3840" width="11.42578125" style="87" hidden="1"/>
    <col min="3841" max="3853" width="0" style="87" hidden="1"/>
    <col min="3854" max="4096" width="11.42578125" style="87" hidden="1"/>
    <col min="4097" max="4109" width="0" style="87" hidden="1"/>
    <col min="4110" max="4352" width="11.42578125" style="87" hidden="1"/>
    <col min="4353" max="4365" width="0" style="87" hidden="1"/>
    <col min="4366" max="4608" width="11.42578125" style="87" hidden="1"/>
    <col min="4609" max="4621" width="0" style="87" hidden="1"/>
    <col min="4622" max="4864" width="11.42578125" style="87" hidden="1"/>
    <col min="4865" max="4877" width="0" style="87" hidden="1"/>
    <col min="4878" max="5120" width="11.42578125" style="87" hidden="1"/>
    <col min="5121" max="5133" width="0" style="87" hidden="1"/>
    <col min="5134" max="5376" width="11.42578125" style="87" hidden="1"/>
    <col min="5377" max="5389" width="0" style="87" hidden="1"/>
    <col min="5390" max="5632" width="11.42578125" style="87" hidden="1"/>
    <col min="5633" max="5645" width="0" style="87" hidden="1"/>
    <col min="5646" max="5888" width="11.42578125" style="87" hidden="1"/>
    <col min="5889" max="5901" width="0" style="87" hidden="1"/>
    <col min="5902" max="6144" width="11.42578125" style="87" hidden="1"/>
    <col min="6145" max="6157" width="0" style="87" hidden="1"/>
    <col min="6158" max="6400" width="11.42578125" style="87" hidden="1"/>
    <col min="6401" max="6413" width="0" style="87" hidden="1"/>
    <col min="6414" max="6656" width="11.42578125" style="87" hidden="1"/>
    <col min="6657" max="6669" width="0" style="87" hidden="1"/>
    <col min="6670" max="6912" width="11.42578125" style="87" hidden="1"/>
    <col min="6913" max="6925" width="0" style="87" hidden="1"/>
    <col min="6926" max="7168" width="11.42578125" style="87" hidden="1"/>
    <col min="7169" max="7181" width="0" style="87" hidden="1"/>
    <col min="7182" max="7424" width="11.42578125" style="87" hidden="1"/>
    <col min="7425" max="7437" width="0" style="87" hidden="1"/>
    <col min="7438" max="7680" width="11.42578125" style="87" hidden="1"/>
    <col min="7681" max="7693" width="0" style="87" hidden="1"/>
    <col min="7694" max="7936" width="11.42578125" style="87" hidden="1"/>
    <col min="7937" max="7949" width="0" style="87" hidden="1"/>
    <col min="7950" max="8192" width="11.42578125" style="87" hidden="1"/>
    <col min="8193" max="8205" width="0" style="87" hidden="1"/>
    <col min="8206" max="8448" width="11.42578125" style="87" hidden="1"/>
    <col min="8449" max="8461" width="0" style="87" hidden="1"/>
    <col min="8462" max="8704" width="11.42578125" style="87" hidden="1"/>
    <col min="8705" max="8717" width="0" style="87" hidden="1"/>
    <col min="8718" max="8960" width="11.42578125" style="87" hidden="1"/>
    <col min="8961" max="8973" width="0" style="87" hidden="1"/>
    <col min="8974" max="9216" width="11.42578125" style="87" hidden="1"/>
    <col min="9217" max="9229" width="0" style="87" hidden="1"/>
    <col min="9230" max="9472" width="11.42578125" style="87" hidden="1"/>
    <col min="9473" max="9485" width="0" style="87" hidden="1"/>
    <col min="9486" max="9728" width="11.42578125" style="87" hidden="1"/>
    <col min="9729" max="9741" width="0" style="87" hidden="1"/>
    <col min="9742" max="9984" width="11.42578125" style="87" hidden="1"/>
    <col min="9985" max="9997" width="0" style="87" hidden="1"/>
    <col min="9998" max="10240" width="11.42578125" style="87" hidden="1"/>
    <col min="10241" max="10253" width="0" style="87" hidden="1"/>
    <col min="10254" max="10496" width="11.42578125" style="87" hidden="1"/>
    <col min="10497" max="10509" width="0" style="87" hidden="1"/>
    <col min="10510" max="10752" width="11.42578125" style="87" hidden="1"/>
    <col min="10753" max="10765" width="0" style="87" hidden="1"/>
    <col min="10766" max="11008" width="11.42578125" style="87" hidden="1"/>
    <col min="11009" max="11021" width="0" style="87" hidden="1"/>
    <col min="11022" max="11264" width="11.42578125" style="87" hidden="1"/>
    <col min="11265" max="11277" width="0" style="87" hidden="1"/>
    <col min="11278" max="11520" width="11.42578125" style="87" hidden="1"/>
    <col min="11521" max="11533" width="0" style="87" hidden="1"/>
    <col min="11534" max="11776" width="11.42578125" style="87" hidden="1"/>
    <col min="11777" max="11789" width="0" style="87" hidden="1"/>
    <col min="11790" max="12032" width="11.42578125" style="87" hidden="1"/>
    <col min="12033" max="12045" width="0" style="87" hidden="1"/>
    <col min="12046" max="12288" width="11.42578125" style="87" hidden="1"/>
    <col min="12289" max="12301" width="0" style="87" hidden="1"/>
    <col min="12302" max="12544" width="11.42578125" style="87" hidden="1"/>
    <col min="12545" max="12557" width="0" style="87" hidden="1"/>
    <col min="12558" max="12800" width="11.42578125" style="87" hidden="1"/>
    <col min="12801" max="12813" width="0" style="87" hidden="1"/>
    <col min="12814" max="13056" width="11.42578125" style="87" hidden="1"/>
    <col min="13057" max="13069" width="0" style="87" hidden="1"/>
    <col min="13070" max="13312" width="11.42578125" style="87" hidden="1"/>
    <col min="13313" max="13325" width="0" style="87" hidden="1"/>
    <col min="13326" max="13568" width="11.42578125" style="87" hidden="1"/>
    <col min="13569" max="13581" width="0" style="87" hidden="1"/>
    <col min="13582" max="13824" width="11.42578125" style="87" hidden="1"/>
    <col min="13825" max="13837" width="0" style="87" hidden="1"/>
    <col min="13838" max="14080" width="11.42578125" style="87" hidden="1"/>
    <col min="14081" max="14093" width="0" style="87" hidden="1"/>
    <col min="14094" max="14336" width="11.42578125" style="87" hidden="1"/>
    <col min="14337" max="14349" width="0" style="87" hidden="1"/>
    <col min="14350" max="14592" width="11.42578125" style="87" hidden="1"/>
    <col min="14593" max="14605" width="0" style="87" hidden="1"/>
    <col min="14606" max="14848" width="11.42578125" style="87" hidden="1"/>
    <col min="14849" max="14861" width="0" style="87" hidden="1"/>
    <col min="14862" max="15104" width="11.42578125" style="87" hidden="1"/>
    <col min="15105" max="15117" width="0" style="87" hidden="1"/>
    <col min="15118" max="15360" width="11.42578125" style="87" hidden="1"/>
    <col min="15361" max="15373" width="0" style="87" hidden="1"/>
    <col min="15374" max="15616" width="11.42578125" style="87" hidden="1"/>
    <col min="15617" max="15629" width="0" style="87" hidden="1"/>
    <col min="15630" max="15872" width="11.42578125" style="87" hidden="1"/>
    <col min="15873" max="15885" width="0" style="87" hidden="1"/>
    <col min="15886" max="16128" width="11.42578125" style="87" hidden="1"/>
    <col min="16129" max="16141" width="0" style="87" hidden="1"/>
    <col min="16142" max="16384" width="11.42578125" style="87" hidden="1"/>
  </cols>
  <sheetData>
    <row r="1" spans="1:257" ht="24.75">
      <c r="A1" s="197"/>
      <c r="B1" s="262" t="s">
        <v>171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198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  <c r="IU1" s="197"/>
      <c r="IV1" s="197"/>
      <c r="IW1" s="197"/>
    </row>
    <row r="2" spans="1:257" ht="24.75">
      <c r="A2" s="197"/>
      <c r="B2" s="199"/>
      <c r="C2" s="200"/>
      <c r="D2" s="269" t="s">
        <v>168</v>
      </c>
      <c r="E2" s="269"/>
      <c r="F2" s="269"/>
      <c r="G2" s="269"/>
      <c r="H2" s="269"/>
      <c r="I2" s="269"/>
      <c r="J2" s="269"/>
      <c r="K2" s="200"/>
      <c r="L2" s="200"/>
      <c r="M2" s="198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  <c r="IW2" s="197"/>
    </row>
    <row r="3" spans="1:257" ht="24.75">
      <c r="A3" s="197"/>
      <c r="B3" s="199"/>
      <c r="C3" s="200"/>
      <c r="D3" s="269" t="s">
        <v>0</v>
      </c>
      <c r="E3" s="269"/>
      <c r="F3" s="269"/>
      <c r="G3" s="269"/>
      <c r="H3" s="269"/>
      <c r="I3" s="269"/>
      <c r="J3" s="269"/>
      <c r="K3" s="200"/>
      <c r="L3" s="200"/>
      <c r="M3" s="198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197"/>
      <c r="GQ3" s="197"/>
      <c r="GR3" s="197"/>
      <c r="GS3" s="197"/>
      <c r="GT3" s="197"/>
      <c r="GU3" s="197"/>
      <c r="GV3" s="197"/>
      <c r="GW3" s="197"/>
      <c r="GX3" s="197"/>
      <c r="GY3" s="197"/>
      <c r="GZ3" s="197"/>
      <c r="HA3" s="197"/>
      <c r="HB3" s="197"/>
      <c r="HC3" s="197"/>
      <c r="HD3" s="197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  <c r="IU3" s="197"/>
      <c r="IV3" s="197"/>
      <c r="IW3" s="197"/>
    </row>
    <row r="4" spans="1:257" ht="24.75">
      <c r="A4" s="197"/>
      <c r="B4" s="199"/>
      <c r="C4" s="200"/>
      <c r="D4" s="269" t="s">
        <v>158</v>
      </c>
      <c r="E4" s="269"/>
      <c r="F4" s="269"/>
      <c r="G4" s="269"/>
      <c r="H4" s="269"/>
      <c r="I4" s="269"/>
      <c r="J4" s="269"/>
      <c r="K4" s="200"/>
      <c r="L4" s="200"/>
      <c r="M4" s="198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7"/>
      <c r="GH4" s="197"/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7"/>
      <c r="GW4" s="197"/>
      <c r="GX4" s="197"/>
      <c r="GY4" s="197"/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  <c r="IT4" s="197"/>
      <c r="IU4" s="197"/>
      <c r="IV4" s="197"/>
      <c r="IW4" s="197"/>
    </row>
    <row r="5" spans="1:257" ht="24.75">
      <c r="A5" s="197"/>
      <c r="B5" s="199"/>
      <c r="C5" s="201"/>
      <c r="D5" s="270" t="s">
        <v>167</v>
      </c>
      <c r="E5" s="270"/>
      <c r="F5" s="270"/>
      <c r="G5" s="270"/>
      <c r="H5" s="270"/>
      <c r="I5" s="270"/>
      <c r="J5" s="270"/>
      <c r="K5" s="201"/>
      <c r="L5" s="201"/>
      <c r="M5" s="198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  <c r="GH5" s="197"/>
      <c r="GI5" s="197"/>
      <c r="GJ5" s="197"/>
      <c r="GK5" s="197"/>
      <c r="GL5" s="197"/>
      <c r="GM5" s="197"/>
      <c r="GN5" s="197"/>
      <c r="GO5" s="197"/>
      <c r="GP5" s="197"/>
      <c r="GQ5" s="197"/>
      <c r="GR5" s="197"/>
      <c r="GS5" s="197"/>
      <c r="GT5" s="197"/>
      <c r="GU5" s="197"/>
      <c r="GV5" s="197"/>
      <c r="GW5" s="197"/>
      <c r="GX5" s="197"/>
      <c r="GY5" s="197"/>
      <c r="GZ5" s="197"/>
      <c r="HA5" s="197"/>
      <c r="HB5" s="197"/>
      <c r="HC5" s="197"/>
      <c r="HD5" s="197"/>
      <c r="HE5" s="197"/>
      <c r="HF5" s="197"/>
      <c r="HG5" s="197"/>
      <c r="HH5" s="197"/>
      <c r="HI5" s="197"/>
      <c r="HJ5" s="197"/>
      <c r="HK5" s="197"/>
      <c r="HL5" s="197"/>
      <c r="HM5" s="197"/>
      <c r="HN5" s="197"/>
      <c r="HO5" s="197"/>
      <c r="HP5" s="197"/>
      <c r="HQ5" s="197"/>
      <c r="HR5" s="197"/>
      <c r="HS5" s="197"/>
      <c r="HT5" s="197"/>
      <c r="HU5" s="197"/>
      <c r="HV5" s="197"/>
      <c r="HW5" s="197"/>
      <c r="HX5" s="197"/>
      <c r="HY5" s="197"/>
      <c r="HZ5" s="197"/>
      <c r="IA5" s="197"/>
      <c r="IB5" s="197"/>
      <c r="IC5" s="197"/>
      <c r="ID5" s="197"/>
      <c r="IE5" s="197"/>
      <c r="IF5" s="197"/>
      <c r="IG5" s="197"/>
      <c r="IH5" s="197"/>
      <c r="II5" s="197"/>
      <c r="IJ5" s="197"/>
      <c r="IK5" s="197"/>
      <c r="IL5" s="197"/>
      <c r="IM5" s="197"/>
      <c r="IN5" s="197"/>
      <c r="IO5" s="197"/>
      <c r="IP5" s="197"/>
      <c r="IQ5" s="197"/>
      <c r="IR5" s="197"/>
      <c r="IS5" s="197"/>
      <c r="IT5" s="197"/>
      <c r="IU5" s="197"/>
      <c r="IV5" s="197"/>
      <c r="IW5" s="197"/>
    </row>
    <row r="6" spans="1:257" ht="24.75">
      <c r="A6" s="197"/>
      <c r="B6" s="202"/>
      <c r="C6" s="223"/>
      <c r="D6" s="261"/>
      <c r="E6" s="261"/>
      <c r="F6" s="261"/>
      <c r="G6" s="261"/>
      <c r="H6" s="261"/>
      <c r="I6" s="261"/>
      <c r="J6" s="261"/>
      <c r="K6" s="200"/>
      <c r="L6" s="198"/>
      <c r="M6" s="198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</row>
    <row r="7" spans="1:257" ht="24.75">
      <c r="A7" s="197"/>
      <c r="B7" s="201"/>
      <c r="C7" s="201"/>
      <c r="D7" s="201"/>
      <c r="E7" s="201"/>
      <c r="F7" s="201"/>
      <c r="G7" s="203"/>
      <c r="H7" s="201"/>
      <c r="I7" s="201"/>
      <c r="J7" s="201"/>
      <c r="K7" s="201"/>
      <c r="L7" s="199"/>
      <c r="M7" s="198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</row>
    <row r="8" spans="1:257" ht="24.75">
      <c r="A8" s="197"/>
      <c r="B8" s="263"/>
      <c r="C8" s="265" t="s">
        <v>1</v>
      </c>
      <c r="D8" s="265"/>
      <c r="E8" s="227" t="s">
        <v>2</v>
      </c>
      <c r="F8" s="227"/>
      <c r="G8" s="267"/>
      <c r="H8" s="265" t="s">
        <v>1</v>
      </c>
      <c r="I8" s="265"/>
      <c r="J8" s="227" t="s">
        <v>2</v>
      </c>
      <c r="K8" s="227"/>
      <c r="L8" s="204"/>
      <c r="M8" s="198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</row>
    <row r="9" spans="1:257" ht="24.75">
      <c r="A9" s="197"/>
      <c r="B9" s="264"/>
      <c r="C9" s="266"/>
      <c r="D9" s="266"/>
      <c r="E9" s="228">
        <v>2022</v>
      </c>
      <c r="F9" s="228">
        <v>2021</v>
      </c>
      <c r="G9" s="268"/>
      <c r="H9" s="266"/>
      <c r="I9" s="266"/>
      <c r="J9" s="228">
        <v>2022</v>
      </c>
      <c r="K9" s="228">
        <v>2021</v>
      </c>
      <c r="L9" s="205"/>
      <c r="M9" s="198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  <c r="IW9" s="197"/>
    </row>
    <row r="10" spans="1:257">
      <c r="B10" s="91"/>
      <c r="C10" s="89"/>
      <c r="D10" s="89"/>
      <c r="E10" s="89"/>
      <c r="F10" s="89"/>
      <c r="G10" s="90"/>
      <c r="H10" s="89"/>
      <c r="I10" s="89"/>
      <c r="J10" s="89"/>
      <c r="K10" s="89"/>
      <c r="L10" s="92"/>
      <c r="M10" s="86"/>
    </row>
    <row r="11" spans="1:257">
      <c r="B11" s="91"/>
      <c r="C11" s="89"/>
      <c r="D11" s="89"/>
      <c r="E11" s="89"/>
      <c r="F11" s="89"/>
      <c r="G11" s="90"/>
      <c r="H11" s="89"/>
      <c r="I11" s="89"/>
      <c r="J11" s="89"/>
      <c r="K11" s="89"/>
      <c r="L11" s="92"/>
      <c r="M11" s="86"/>
    </row>
    <row r="12" spans="1:257">
      <c r="B12" s="91"/>
      <c r="C12" s="89"/>
      <c r="D12" s="89"/>
      <c r="E12" s="89"/>
      <c r="F12" s="89"/>
      <c r="G12" s="90"/>
      <c r="H12" s="89"/>
      <c r="I12" s="89"/>
      <c r="J12" s="89"/>
      <c r="K12" s="89"/>
      <c r="L12" s="92"/>
      <c r="M12" s="86"/>
    </row>
    <row r="13" spans="1:257">
      <c r="B13" s="93"/>
      <c r="C13" s="271" t="s">
        <v>3</v>
      </c>
      <c r="D13" s="271"/>
      <c r="E13" s="94"/>
      <c r="F13" s="95"/>
      <c r="G13" s="96"/>
      <c r="H13" s="271" t="s">
        <v>4</v>
      </c>
      <c r="I13" s="271"/>
      <c r="J13" s="97"/>
      <c r="K13" s="97"/>
      <c r="L13" s="92"/>
      <c r="M13" s="86"/>
    </row>
    <row r="14" spans="1:257">
      <c r="B14" s="93"/>
      <c r="C14" s="98"/>
      <c r="D14" s="97"/>
      <c r="E14" s="99"/>
      <c r="F14" s="99"/>
      <c r="G14" s="96"/>
      <c r="H14" s="98"/>
      <c r="I14" s="97"/>
      <c r="J14" s="100"/>
      <c r="K14" s="100"/>
      <c r="L14" s="92"/>
      <c r="M14" s="86"/>
    </row>
    <row r="15" spans="1:257">
      <c r="B15" s="93"/>
      <c r="C15" s="272" t="s">
        <v>5</v>
      </c>
      <c r="D15" s="272"/>
      <c r="E15" s="99"/>
      <c r="F15" s="99"/>
      <c r="G15" s="96"/>
      <c r="H15" s="272" t="s">
        <v>6</v>
      </c>
      <c r="I15" s="272"/>
      <c r="J15" s="99"/>
      <c r="K15" s="99"/>
      <c r="L15" s="92"/>
      <c r="M15" s="86"/>
    </row>
    <row r="16" spans="1:257">
      <c r="B16" s="93"/>
      <c r="C16" s="101"/>
      <c r="D16" s="102"/>
      <c r="E16" s="99"/>
      <c r="F16" s="99"/>
      <c r="G16" s="96"/>
      <c r="H16" s="101"/>
      <c r="I16" s="102"/>
      <c r="J16" s="99"/>
      <c r="K16" s="99"/>
      <c r="L16" s="92"/>
      <c r="M16" s="86"/>
    </row>
    <row r="17" spans="2:13">
      <c r="B17" s="93"/>
      <c r="C17" s="273" t="s">
        <v>7</v>
      </c>
      <c r="D17" s="273"/>
      <c r="E17" s="99">
        <v>6133878</v>
      </c>
      <c r="F17" s="99">
        <v>5762061</v>
      </c>
      <c r="G17" s="96"/>
      <c r="H17" s="273" t="s">
        <v>8</v>
      </c>
      <c r="I17" s="273"/>
      <c r="J17" s="62">
        <v>3781057</v>
      </c>
      <c r="K17" s="62">
        <v>4789210</v>
      </c>
      <c r="L17" s="92"/>
      <c r="M17" s="86"/>
    </row>
    <row r="18" spans="2:13">
      <c r="B18" s="93"/>
      <c r="C18" s="273" t="s">
        <v>9</v>
      </c>
      <c r="D18" s="273"/>
      <c r="E18" s="99">
        <v>6208</v>
      </c>
      <c r="F18" s="99">
        <v>309493</v>
      </c>
      <c r="G18" s="96"/>
      <c r="H18" s="273" t="s">
        <v>10</v>
      </c>
      <c r="I18" s="273"/>
      <c r="J18" s="62">
        <v>0</v>
      </c>
      <c r="K18" s="62">
        <v>0</v>
      </c>
      <c r="L18" s="92"/>
      <c r="M18" s="86"/>
    </row>
    <row r="19" spans="2:13">
      <c r="B19" s="93"/>
      <c r="C19" s="273" t="s">
        <v>11</v>
      </c>
      <c r="D19" s="273"/>
      <c r="E19" s="99">
        <v>0</v>
      </c>
      <c r="F19" s="99">
        <v>0</v>
      </c>
      <c r="G19" s="96"/>
      <c r="H19" s="273" t="s">
        <v>12</v>
      </c>
      <c r="I19" s="273"/>
      <c r="J19" s="62">
        <v>0</v>
      </c>
      <c r="K19" s="62">
        <v>0</v>
      </c>
      <c r="L19" s="92"/>
      <c r="M19" s="86"/>
    </row>
    <row r="20" spans="2:13">
      <c r="B20" s="93"/>
      <c r="C20" s="273" t="s">
        <v>13</v>
      </c>
      <c r="D20" s="273"/>
      <c r="E20" s="99">
        <v>0</v>
      </c>
      <c r="F20" s="99">
        <v>0</v>
      </c>
      <c r="G20" s="96"/>
      <c r="H20" s="273" t="s">
        <v>14</v>
      </c>
      <c r="I20" s="273"/>
      <c r="J20" s="62">
        <v>0</v>
      </c>
      <c r="K20" s="62">
        <v>0</v>
      </c>
      <c r="L20" s="92"/>
      <c r="M20" s="86"/>
    </row>
    <row r="21" spans="2:13">
      <c r="B21" s="93"/>
      <c r="C21" s="273" t="s">
        <v>15</v>
      </c>
      <c r="D21" s="273"/>
      <c r="E21" s="99">
        <v>0</v>
      </c>
      <c r="F21" s="99">
        <v>0</v>
      </c>
      <c r="G21" s="96"/>
      <c r="H21" s="273" t="s">
        <v>16</v>
      </c>
      <c r="I21" s="273"/>
      <c r="J21" s="62">
        <v>0</v>
      </c>
      <c r="K21" s="62">
        <v>0</v>
      </c>
      <c r="L21" s="92"/>
      <c r="M21" s="86"/>
    </row>
    <row r="22" spans="2:13">
      <c r="B22" s="93"/>
      <c r="C22" s="273" t="s">
        <v>17</v>
      </c>
      <c r="D22" s="273"/>
      <c r="E22" s="99">
        <v>0</v>
      </c>
      <c r="F22" s="99">
        <v>0</v>
      </c>
      <c r="G22" s="96"/>
      <c r="H22" s="273" t="s">
        <v>18</v>
      </c>
      <c r="I22" s="273"/>
      <c r="J22" s="62">
        <v>0</v>
      </c>
      <c r="K22" s="62">
        <v>0</v>
      </c>
      <c r="L22" s="92"/>
      <c r="M22" s="86"/>
    </row>
    <row r="23" spans="2:13">
      <c r="B23" s="93"/>
      <c r="C23" s="273" t="s">
        <v>19</v>
      </c>
      <c r="D23" s="273"/>
      <c r="E23" s="99">
        <v>34308</v>
      </c>
      <c r="F23" s="99">
        <v>34308</v>
      </c>
      <c r="G23" s="96"/>
      <c r="H23" s="273" t="s">
        <v>20</v>
      </c>
      <c r="I23" s="273"/>
      <c r="J23" s="62">
        <v>24797</v>
      </c>
      <c r="K23" s="62">
        <v>35497</v>
      </c>
      <c r="L23" s="92"/>
      <c r="M23" s="86"/>
    </row>
    <row r="24" spans="2:13">
      <c r="B24" s="93"/>
      <c r="C24" s="103"/>
      <c r="D24" s="236"/>
      <c r="E24" s="105"/>
      <c r="F24" s="105"/>
      <c r="G24" s="96"/>
      <c r="H24" s="273" t="s">
        <v>21</v>
      </c>
      <c r="I24" s="273"/>
      <c r="J24" s="62">
        <v>0</v>
      </c>
      <c r="K24" s="62">
        <v>0</v>
      </c>
      <c r="L24" s="92"/>
      <c r="M24" s="86"/>
    </row>
    <row r="25" spans="2:13">
      <c r="B25" s="106"/>
      <c r="C25" s="271" t="s">
        <v>22</v>
      </c>
      <c r="D25" s="271"/>
      <c r="E25" s="55">
        <v>6174394</v>
      </c>
      <c r="F25" s="55">
        <v>6105862</v>
      </c>
      <c r="G25" s="107"/>
      <c r="H25" s="98"/>
      <c r="I25" s="97"/>
      <c r="J25" s="108"/>
      <c r="K25" s="108"/>
      <c r="L25" s="92"/>
      <c r="M25" s="86"/>
    </row>
    <row r="26" spans="2:13">
      <c r="B26" s="106"/>
      <c r="C26" s="98"/>
      <c r="D26" s="237"/>
      <c r="E26" s="108"/>
      <c r="F26" s="108"/>
      <c r="G26" s="107"/>
      <c r="H26" s="271" t="s">
        <v>23</v>
      </c>
      <c r="I26" s="271"/>
      <c r="J26" s="55">
        <v>3805854</v>
      </c>
      <c r="K26" s="55">
        <v>4824707</v>
      </c>
      <c r="L26" s="92"/>
      <c r="M26" s="86"/>
    </row>
    <row r="27" spans="2:13">
      <c r="B27" s="93"/>
      <c r="C27" s="103"/>
      <c r="D27" s="103"/>
      <c r="E27" s="105"/>
      <c r="F27" s="105"/>
      <c r="G27" s="96"/>
      <c r="H27" s="110"/>
      <c r="I27" s="236"/>
      <c r="J27" s="105"/>
      <c r="K27" s="105"/>
      <c r="L27" s="92"/>
      <c r="M27" s="86"/>
    </row>
    <row r="28" spans="2:13">
      <c r="B28" s="93"/>
      <c r="C28" s="271" t="s">
        <v>24</v>
      </c>
      <c r="D28" s="271"/>
      <c r="E28" s="99"/>
      <c r="F28" s="99"/>
      <c r="G28" s="96"/>
      <c r="H28" s="271" t="s">
        <v>25</v>
      </c>
      <c r="I28" s="271"/>
      <c r="J28" s="99"/>
      <c r="K28" s="99"/>
      <c r="L28" s="92"/>
      <c r="M28" s="86"/>
    </row>
    <row r="29" spans="2:13">
      <c r="B29" s="93"/>
      <c r="C29" s="103"/>
      <c r="D29" s="103"/>
      <c r="E29" s="105"/>
      <c r="F29" s="105"/>
      <c r="G29" s="96"/>
      <c r="H29" s="103"/>
      <c r="I29" s="236"/>
      <c r="J29" s="105"/>
      <c r="K29" s="105"/>
      <c r="L29" s="92"/>
      <c r="M29" s="86"/>
    </row>
    <row r="30" spans="2:13">
      <c r="B30" s="93"/>
      <c r="C30" s="273" t="s">
        <v>26</v>
      </c>
      <c r="D30" s="273"/>
      <c r="E30" s="99">
        <v>0</v>
      </c>
      <c r="F30" s="99">
        <v>0</v>
      </c>
      <c r="G30" s="96"/>
      <c r="H30" s="273" t="s">
        <v>27</v>
      </c>
      <c r="I30" s="273"/>
      <c r="J30" s="62">
        <v>0</v>
      </c>
      <c r="K30" s="62">
        <v>0</v>
      </c>
      <c r="L30" s="92"/>
      <c r="M30" s="86"/>
    </row>
    <row r="31" spans="2:13">
      <c r="B31" s="93"/>
      <c r="C31" s="273" t="s">
        <v>28</v>
      </c>
      <c r="D31" s="273"/>
      <c r="E31" s="99">
        <v>0</v>
      </c>
      <c r="F31" s="99">
        <v>0</v>
      </c>
      <c r="G31" s="96"/>
      <c r="H31" s="273" t="s">
        <v>29</v>
      </c>
      <c r="I31" s="273"/>
      <c r="J31" s="62">
        <v>0</v>
      </c>
      <c r="K31" s="62">
        <v>0</v>
      </c>
      <c r="L31" s="92"/>
      <c r="M31" s="86"/>
    </row>
    <row r="32" spans="2:13">
      <c r="B32" s="93"/>
      <c r="C32" s="273" t="s">
        <v>30</v>
      </c>
      <c r="D32" s="273"/>
      <c r="E32" s="99">
        <v>0</v>
      </c>
      <c r="F32" s="99">
        <v>0</v>
      </c>
      <c r="G32" s="96"/>
      <c r="H32" s="273" t="s">
        <v>31</v>
      </c>
      <c r="I32" s="273"/>
      <c r="J32" s="62">
        <v>0</v>
      </c>
      <c r="K32" s="62">
        <v>0</v>
      </c>
      <c r="L32" s="92"/>
      <c r="M32" s="86"/>
    </row>
    <row r="33" spans="2:13">
      <c r="B33" s="93"/>
      <c r="C33" s="273" t="s">
        <v>32</v>
      </c>
      <c r="D33" s="273"/>
      <c r="E33" s="99">
        <v>31751533</v>
      </c>
      <c r="F33" s="99">
        <v>31703461</v>
      </c>
      <c r="G33" s="96"/>
      <c r="H33" s="273" t="s">
        <v>33</v>
      </c>
      <c r="I33" s="273"/>
      <c r="J33" s="62">
        <v>0</v>
      </c>
      <c r="K33" s="62">
        <v>0</v>
      </c>
      <c r="L33" s="92"/>
      <c r="M33" s="86"/>
    </row>
    <row r="34" spans="2:13">
      <c r="B34" s="93"/>
      <c r="C34" s="273" t="s">
        <v>34</v>
      </c>
      <c r="D34" s="273"/>
      <c r="E34" s="99">
        <v>7275052</v>
      </c>
      <c r="F34" s="99">
        <v>7275052</v>
      </c>
      <c r="G34" s="96"/>
      <c r="H34" s="273" t="s">
        <v>35</v>
      </c>
      <c r="I34" s="273"/>
      <c r="J34" s="62">
        <v>0</v>
      </c>
      <c r="K34" s="62">
        <v>0</v>
      </c>
      <c r="L34" s="92"/>
      <c r="M34" s="86"/>
    </row>
    <row r="35" spans="2:13">
      <c r="B35" s="93"/>
      <c r="C35" s="273" t="s">
        <v>36</v>
      </c>
      <c r="D35" s="273"/>
      <c r="E35" s="99">
        <v>-29057289</v>
      </c>
      <c r="F35" s="99">
        <v>-26467680</v>
      </c>
      <c r="G35" s="96"/>
      <c r="H35" s="273" t="s">
        <v>37</v>
      </c>
      <c r="I35" s="273"/>
      <c r="J35" s="62">
        <v>774454</v>
      </c>
      <c r="K35" s="62">
        <v>738957</v>
      </c>
      <c r="L35" s="92"/>
      <c r="M35" s="86"/>
    </row>
    <row r="36" spans="2:13">
      <c r="B36" s="93"/>
      <c r="C36" s="273" t="s">
        <v>38</v>
      </c>
      <c r="D36" s="273"/>
      <c r="E36" s="99">
        <v>0</v>
      </c>
      <c r="F36" s="99">
        <v>0</v>
      </c>
      <c r="G36" s="96"/>
      <c r="H36" s="103"/>
      <c r="I36" s="236"/>
      <c r="J36" s="105"/>
      <c r="K36" s="105"/>
      <c r="L36" s="92"/>
      <c r="M36" s="86"/>
    </row>
    <row r="37" spans="2:13">
      <c r="B37" s="93"/>
      <c r="C37" s="273" t="s">
        <v>39</v>
      </c>
      <c r="D37" s="273"/>
      <c r="E37" s="99">
        <v>0</v>
      </c>
      <c r="F37" s="99">
        <v>0</v>
      </c>
      <c r="G37" s="96"/>
      <c r="H37" s="271" t="s">
        <v>40</v>
      </c>
      <c r="I37" s="271"/>
      <c r="J37" s="55">
        <v>774454</v>
      </c>
      <c r="K37" s="55">
        <v>738957</v>
      </c>
      <c r="L37" s="92"/>
      <c r="M37" s="86"/>
    </row>
    <row r="38" spans="2:13">
      <c r="B38" s="93"/>
      <c r="C38" s="273" t="s">
        <v>41</v>
      </c>
      <c r="D38" s="273"/>
      <c r="E38" s="99">
        <v>0</v>
      </c>
      <c r="F38" s="99">
        <v>0</v>
      </c>
      <c r="G38" s="96"/>
      <c r="H38" s="98"/>
      <c r="I38" s="237"/>
      <c r="J38" s="108"/>
      <c r="K38" s="108"/>
      <c r="L38" s="92"/>
      <c r="M38" s="86"/>
    </row>
    <row r="39" spans="2:13">
      <c r="B39" s="93"/>
      <c r="C39" s="103"/>
      <c r="D39" s="236"/>
      <c r="E39" s="105"/>
      <c r="F39" s="105"/>
      <c r="G39" s="96"/>
      <c r="H39" s="271" t="s">
        <v>42</v>
      </c>
      <c r="I39" s="271"/>
      <c r="J39" s="55">
        <v>4580308</v>
      </c>
      <c r="K39" s="55">
        <v>5563664</v>
      </c>
      <c r="L39" s="92"/>
      <c r="M39" s="86"/>
    </row>
    <row r="40" spans="2:13">
      <c r="B40" s="106"/>
      <c r="C40" s="271" t="s">
        <v>43</v>
      </c>
      <c r="D40" s="271"/>
      <c r="E40" s="55">
        <v>9969296</v>
      </c>
      <c r="F40" s="55">
        <v>12510833</v>
      </c>
      <c r="G40" s="107"/>
      <c r="H40" s="98"/>
      <c r="I40" s="111"/>
      <c r="J40" s="108"/>
      <c r="K40" s="108"/>
      <c r="L40" s="92"/>
      <c r="M40" s="86"/>
    </row>
    <row r="41" spans="2:13">
      <c r="B41" s="93"/>
      <c r="C41" s="103"/>
      <c r="D41" s="98"/>
      <c r="E41" s="105"/>
      <c r="F41" s="105"/>
      <c r="G41" s="96"/>
      <c r="H41" s="271" t="s">
        <v>44</v>
      </c>
      <c r="I41" s="271"/>
      <c r="J41" s="105"/>
      <c r="K41" s="105"/>
      <c r="L41" s="92"/>
      <c r="M41" s="86"/>
    </row>
    <row r="42" spans="2:13">
      <c r="B42" s="93"/>
      <c r="C42" s="271" t="s">
        <v>45</v>
      </c>
      <c r="D42" s="271"/>
      <c r="E42" s="55">
        <v>16143690</v>
      </c>
      <c r="F42" s="55">
        <v>18616695</v>
      </c>
      <c r="G42" s="96"/>
      <c r="H42" s="98"/>
      <c r="I42" s="111"/>
      <c r="J42" s="105"/>
      <c r="K42" s="105"/>
      <c r="L42" s="92"/>
      <c r="M42" s="86"/>
    </row>
    <row r="43" spans="2:13">
      <c r="B43" s="93"/>
      <c r="C43" s="103"/>
      <c r="D43" s="103"/>
      <c r="E43" s="105"/>
      <c r="F43" s="105"/>
      <c r="G43" s="96"/>
      <c r="H43" s="271" t="s">
        <v>46</v>
      </c>
      <c r="I43" s="271"/>
      <c r="J43" s="55">
        <v>12620713</v>
      </c>
      <c r="K43" s="55">
        <v>12620713</v>
      </c>
      <c r="L43" s="92"/>
      <c r="M43" s="86"/>
    </row>
    <row r="44" spans="2:13">
      <c r="B44" s="93"/>
      <c r="C44" s="103"/>
      <c r="D44" s="103"/>
      <c r="E44" s="105"/>
      <c r="F44" s="105"/>
      <c r="G44" s="96"/>
      <c r="H44" s="103"/>
      <c r="I44" s="95"/>
      <c r="J44" s="105"/>
      <c r="K44" s="105"/>
      <c r="L44" s="92"/>
      <c r="M44" s="86"/>
    </row>
    <row r="45" spans="2:13">
      <c r="B45" s="93"/>
      <c r="C45" s="103"/>
      <c r="D45" s="103"/>
      <c r="E45" s="105"/>
      <c r="F45" s="105"/>
      <c r="G45" s="96"/>
      <c r="H45" s="273" t="s">
        <v>47</v>
      </c>
      <c r="I45" s="273"/>
      <c r="J45" s="62">
        <v>4595882</v>
      </c>
      <c r="K45" s="62">
        <v>4595882</v>
      </c>
      <c r="L45" s="92"/>
      <c r="M45" s="86"/>
    </row>
    <row r="46" spans="2:13">
      <c r="B46" s="93"/>
      <c r="C46" s="103"/>
      <c r="D46" s="112"/>
      <c r="E46" s="112"/>
      <c r="F46" s="105"/>
      <c r="G46" s="96"/>
      <c r="H46" s="273" t="s">
        <v>48</v>
      </c>
      <c r="I46" s="273"/>
      <c r="J46" s="62">
        <v>6570051</v>
      </c>
      <c r="K46" s="62">
        <v>6570051</v>
      </c>
      <c r="L46" s="92"/>
      <c r="M46" s="86"/>
    </row>
    <row r="47" spans="2:13">
      <c r="B47" s="93"/>
      <c r="C47" s="103"/>
      <c r="D47" s="112"/>
      <c r="E47" s="112"/>
      <c r="F47" s="105"/>
      <c r="G47" s="96"/>
      <c r="H47" s="273" t="s">
        <v>49</v>
      </c>
      <c r="I47" s="273"/>
      <c r="J47" s="62">
        <v>1454780</v>
      </c>
      <c r="K47" s="62">
        <v>1454780</v>
      </c>
      <c r="L47" s="92"/>
      <c r="M47" s="86"/>
    </row>
    <row r="48" spans="2:13">
      <c r="B48" s="93"/>
      <c r="C48" s="103"/>
      <c r="D48" s="112"/>
      <c r="E48" s="112"/>
      <c r="F48" s="105"/>
      <c r="G48" s="96"/>
      <c r="H48" s="103"/>
      <c r="I48" s="95"/>
      <c r="J48" s="105"/>
      <c r="K48" s="105"/>
      <c r="L48" s="92"/>
      <c r="M48" s="86"/>
    </row>
    <row r="49" spans="2:13">
      <c r="B49" s="93"/>
      <c r="C49" s="103"/>
      <c r="D49" s="112"/>
      <c r="E49" s="112"/>
      <c r="F49" s="105"/>
      <c r="G49" s="96"/>
      <c r="H49" s="271" t="s">
        <v>50</v>
      </c>
      <c r="I49" s="271"/>
      <c r="J49" s="55">
        <v>-1057331</v>
      </c>
      <c r="K49" s="55">
        <v>432318</v>
      </c>
      <c r="L49" s="92"/>
      <c r="M49" s="86"/>
    </row>
    <row r="50" spans="2:13">
      <c r="B50" s="93"/>
      <c r="C50" s="103"/>
      <c r="D50" s="112"/>
      <c r="E50" s="112"/>
      <c r="F50" s="105"/>
      <c r="G50" s="96"/>
      <c r="H50" s="98"/>
      <c r="I50" s="95"/>
      <c r="J50" s="113"/>
      <c r="K50" s="113"/>
      <c r="L50" s="92"/>
      <c r="M50" s="86"/>
    </row>
    <row r="51" spans="2:13">
      <c r="B51" s="93"/>
      <c r="C51" s="103"/>
      <c r="D51" s="112"/>
      <c r="E51" s="112"/>
      <c r="F51" s="105"/>
      <c r="G51" s="96"/>
      <c r="H51" s="273" t="s">
        <v>51</v>
      </c>
      <c r="I51" s="273"/>
      <c r="J51" s="99">
        <v>-989751</v>
      </c>
      <c r="K51" s="99">
        <v>-1886375</v>
      </c>
      <c r="L51" s="92"/>
      <c r="M51" s="86"/>
    </row>
    <row r="52" spans="2:13">
      <c r="B52" s="93"/>
      <c r="C52" s="103"/>
      <c r="D52" s="112"/>
      <c r="E52" s="112"/>
      <c r="F52" s="105"/>
      <c r="G52" s="96"/>
      <c r="H52" s="273" t="s">
        <v>52</v>
      </c>
      <c r="I52" s="273"/>
      <c r="J52" s="62">
        <v>3864170</v>
      </c>
      <c r="K52" s="62">
        <v>6250443</v>
      </c>
      <c r="L52" s="92"/>
      <c r="M52" s="86"/>
    </row>
    <row r="53" spans="2:13">
      <c r="B53" s="93"/>
      <c r="C53" s="103"/>
      <c r="D53" s="112"/>
      <c r="E53" s="112"/>
      <c r="F53" s="105"/>
      <c r="G53" s="96"/>
      <c r="H53" s="273" t="s">
        <v>53</v>
      </c>
      <c r="I53" s="273"/>
      <c r="J53" s="62">
        <v>0</v>
      </c>
      <c r="K53" s="62">
        <v>0</v>
      </c>
      <c r="L53" s="92"/>
      <c r="M53" s="86"/>
    </row>
    <row r="54" spans="2:13">
      <c r="B54" s="93"/>
      <c r="C54" s="103"/>
      <c r="D54" s="103"/>
      <c r="E54" s="105"/>
      <c r="F54" s="105"/>
      <c r="G54" s="96"/>
      <c r="H54" s="273" t="s">
        <v>54</v>
      </c>
      <c r="I54" s="273"/>
      <c r="J54" s="62">
        <v>0</v>
      </c>
      <c r="K54" s="62">
        <v>0</v>
      </c>
      <c r="L54" s="92"/>
      <c r="M54" s="86"/>
    </row>
    <row r="55" spans="2:13">
      <c r="B55" s="93"/>
      <c r="C55" s="103"/>
      <c r="D55" s="103"/>
      <c r="E55" s="105"/>
      <c r="F55" s="105"/>
      <c r="G55" s="96"/>
      <c r="H55" s="273" t="s">
        <v>55</v>
      </c>
      <c r="I55" s="273"/>
      <c r="J55" s="63">
        <v>-3931750</v>
      </c>
      <c r="K55" s="62">
        <v>-3931750</v>
      </c>
      <c r="L55" s="92"/>
      <c r="M55" s="86"/>
    </row>
    <row r="56" spans="2:13">
      <c r="B56" s="93"/>
      <c r="C56" s="103"/>
      <c r="D56" s="103"/>
      <c r="E56" s="105"/>
      <c r="F56" s="105"/>
      <c r="G56" s="96"/>
      <c r="H56" s="103"/>
      <c r="I56" s="95"/>
      <c r="J56" s="105"/>
      <c r="K56" s="105"/>
      <c r="L56" s="92"/>
      <c r="M56" s="86"/>
    </row>
    <row r="57" spans="2:13">
      <c r="B57" s="93"/>
      <c r="C57" s="103"/>
      <c r="D57" s="103"/>
      <c r="E57" s="105"/>
      <c r="F57" s="105"/>
      <c r="G57" s="96"/>
      <c r="H57" s="271" t="s">
        <v>56</v>
      </c>
      <c r="I57" s="271"/>
      <c r="J57" s="55">
        <v>0</v>
      </c>
      <c r="K57" s="55">
        <v>0</v>
      </c>
      <c r="L57" s="92"/>
      <c r="M57" s="86"/>
    </row>
    <row r="58" spans="2:13">
      <c r="B58" s="93"/>
      <c r="C58" s="103"/>
      <c r="D58" s="103"/>
      <c r="E58" s="105"/>
      <c r="F58" s="105"/>
      <c r="G58" s="96"/>
      <c r="H58" s="103"/>
      <c r="I58" s="95"/>
      <c r="J58" s="105"/>
      <c r="K58" s="105"/>
      <c r="L58" s="92"/>
      <c r="M58" s="86"/>
    </row>
    <row r="59" spans="2:13">
      <c r="B59" s="93"/>
      <c r="C59" s="103"/>
      <c r="D59" s="103"/>
      <c r="E59" s="105"/>
      <c r="F59" s="105"/>
      <c r="G59" s="96"/>
      <c r="H59" s="273" t="s">
        <v>57</v>
      </c>
      <c r="I59" s="273"/>
      <c r="J59" s="62">
        <v>0</v>
      </c>
      <c r="K59" s="62">
        <v>0</v>
      </c>
      <c r="L59" s="92"/>
      <c r="M59" s="86"/>
    </row>
    <row r="60" spans="2:13">
      <c r="B60" s="93"/>
      <c r="C60" s="103"/>
      <c r="D60" s="103"/>
      <c r="E60" s="105"/>
      <c r="F60" s="105"/>
      <c r="G60" s="96"/>
      <c r="H60" s="273" t="s">
        <v>58</v>
      </c>
      <c r="I60" s="273"/>
      <c r="J60" s="62">
        <v>0</v>
      </c>
      <c r="K60" s="62">
        <v>0</v>
      </c>
      <c r="L60" s="92"/>
      <c r="M60" s="86"/>
    </row>
    <row r="61" spans="2:13">
      <c r="B61" s="93"/>
      <c r="C61" s="103"/>
      <c r="D61" s="103"/>
      <c r="E61" s="105"/>
      <c r="F61" s="105"/>
      <c r="G61" s="96"/>
      <c r="H61" s="103"/>
      <c r="I61" s="238"/>
      <c r="J61" s="105"/>
      <c r="K61" s="105"/>
      <c r="L61" s="92"/>
      <c r="M61" s="86"/>
    </row>
    <row r="62" spans="2:13">
      <c r="B62" s="93"/>
      <c r="C62" s="103"/>
      <c r="D62" s="103"/>
      <c r="E62" s="105"/>
      <c r="F62" s="105"/>
      <c r="G62" s="96"/>
      <c r="H62" s="271" t="s">
        <v>59</v>
      </c>
      <c r="I62" s="271"/>
      <c r="J62" s="55">
        <v>11563382</v>
      </c>
      <c r="K62" s="55">
        <v>13053031</v>
      </c>
      <c r="L62" s="92"/>
      <c r="M62" s="86"/>
    </row>
    <row r="63" spans="2:13">
      <c r="B63" s="93"/>
      <c r="C63" s="103"/>
      <c r="D63" s="103"/>
      <c r="E63" s="105"/>
      <c r="F63" s="105"/>
      <c r="G63" s="96"/>
      <c r="H63" s="103"/>
      <c r="I63" s="95"/>
      <c r="J63" s="105"/>
      <c r="K63" s="105"/>
      <c r="L63" s="92"/>
      <c r="M63" s="86"/>
    </row>
    <row r="64" spans="2:13">
      <c r="B64" s="93"/>
      <c r="C64" s="103"/>
      <c r="D64" s="103"/>
      <c r="E64" s="105"/>
      <c r="F64" s="105"/>
      <c r="G64" s="96"/>
      <c r="H64" s="271" t="s">
        <v>60</v>
      </c>
      <c r="I64" s="271"/>
      <c r="J64" s="55">
        <v>16143690</v>
      </c>
      <c r="K64" s="55">
        <v>18616695</v>
      </c>
      <c r="L64" s="92"/>
      <c r="M64" s="86"/>
    </row>
    <row r="65" spans="2:13">
      <c r="B65" s="115"/>
      <c r="C65" s="116"/>
      <c r="D65" s="116"/>
      <c r="E65" s="116"/>
      <c r="F65" s="116"/>
      <c r="G65" s="117"/>
      <c r="H65" s="116"/>
      <c r="I65" s="116"/>
      <c r="J65" s="116"/>
      <c r="K65" s="116"/>
      <c r="L65" s="118"/>
      <c r="M65" s="86"/>
    </row>
    <row r="66" spans="2:13">
      <c r="B66" s="88"/>
      <c r="C66" s="95"/>
      <c r="D66" s="119"/>
      <c r="E66" s="120"/>
      <c r="F66" s="120"/>
      <c r="G66" s="96"/>
      <c r="H66" s="121"/>
      <c r="I66" s="119"/>
      <c r="J66" s="120"/>
      <c r="K66" s="120"/>
      <c r="L66" s="86"/>
      <c r="M66" s="86"/>
    </row>
    <row r="67" spans="2:13">
      <c r="B67" s="86"/>
      <c r="C67" s="275" t="s">
        <v>155</v>
      </c>
      <c r="D67" s="275"/>
      <c r="E67" s="275"/>
      <c r="F67" s="275"/>
      <c r="G67" s="275"/>
      <c r="H67" s="275"/>
      <c r="I67" s="275"/>
      <c r="J67" s="275"/>
      <c r="K67" s="275"/>
      <c r="L67" s="86"/>
      <c r="M67" s="86"/>
    </row>
    <row r="68" spans="2:13">
      <c r="B68" s="86"/>
      <c r="C68" s="238"/>
      <c r="D68" s="238"/>
      <c r="E68" s="238"/>
      <c r="F68" s="238"/>
      <c r="G68" s="238"/>
      <c r="H68" s="238"/>
      <c r="I68" s="238"/>
      <c r="J68" s="238"/>
      <c r="K68" s="238"/>
      <c r="L68" s="86"/>
      <c r="M68" s="86"/>
    </row>
    <row r="69" spans="2:13">
      <c r="B69" s="86"/>
      <c r="C69" s="238"/>
      <c r="D69" s="238"/>
      <c r="E69" s="238"/>
      <c r="F69" s="238"/>
      <c r="G69" s="238"/>
      <c r="H69" s="238"/>
      <c r="I69" s="238"/>
      <c r="J69" s="238"/>
      <c r="K69" s="238"/>
      <c r="L69" s="86"/>
      <c r="M69" s="86"/>
    </row>
    <row r="70" spans="2:13">
      <c r="B70" s="86"/>
      <c r="C70" s="95"/>
      <c r="D70" s="119"/>
      <c r="E70" s="120"/>
      <c r="F70" s="120"/>
      <c r="G70" s="86"/>
      <c r="H70" s="121"/>
      <c r="I70" s="122"/>
      <c r="J70" s="120"/>
      <c r="K70" s="120"/>
      <c r="L70" s="86"/>
      <c r="M70" s="86"/>
    </row>
    <row r="71" spans="2:13">
      <c r="B71" s="86"/>
      <c r="C71" s="95"/>
      <c r="D71" s="119"/>
      <c r="E71" s="120"/>
      <c r="F71" s="120"/>
      <c r="G71" s="86"/>
      <c r="H71" s="121"/>
      <c r="I71" s="122"/>
      <c r="J71" s="120"/>
      <c r="K71" s="120"/>
      <c r="L71" s="86"/>
      <c r="M71" s="86"/>
    </row>
    <row r="72" spans="2:13">
      <c r="B72" s="86"/>
      <c r="C72" s="123"/>
      <c r="D72" s="276"/>
      <c r="E72" s="276"/>
      <c r="F72" s="120"/>
      <c r="G72" s="120"/>
      <c r="I72" s="239"/>
      <c r="J72" s="97"/>
      <c r="K72" s="120"/>
      <c r="L72" s="86"/>
      <c r="M72" s="86"/>
    </row>
    <row r="73" spans="2:13">
      <c r="B73" s="86"/>
      <c r="C73" s="125"/>
      <c r="D73" s="274"/>
      <c r="E73" s="274"/>
      <c r="F73" s="126"/>
      <c r="G73" s="126"/>
      <c r="I73" s="235"/>
      <c r="J73" s="97"/>
      <c r="K73" s="120"/>
      <c r="L73" s="86"/>
      <c r="M73" s="86"/>
    </row>
    <row r="74" spans="2:13"/>
    <row r="75" spans="2:13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rgb="FF00B0F0"/>
  </sheetPr>
  <dimension ref="A1:WVS57"/>
  <sheetViews>
    <sheetView showGridLines="0" zoomScale="90" zoomScaleNormal="90" workbookViewId="0">
      <selection sqref="A1:XFD1048576"/>
    </sheetView>
  </sheetViews>
  <sheetFormatPr baseColWidth="10" defaultColWidth="0" defaultRowHeight="12.75" zeroHeight="1"/>
  <cols>
    <col min="1" max="1" width="3.42578125" style="129" customWidth="1"/>
    <col min="2" max="2" width="5.5703125" style="129" customWidth="1"/>
    <col min="3" max="3" width="11.42578125" style="129" customWidth="1"/>
    <col min="4" max="4" width="62.5703125" style="129" customWidth="1"/>
    <col min="5" max="5" width="25" style="129" customWidth="1"/>
    <col min="6" max="6" width="25.7109375" style="129" customWidth="1"/>
    <col min="7" max="7" width="23.85546875" style="129" customWidth="1"/>
    <col min="8" max="8" width="23.5703125" style="129" customWidth="1"/>
    <col min="9" max="9" width="22.7109375" style="129" customWidth="1"/>
    <col min="10" max="10" width="4.5703125" style="129" customWidth="1"/>
    <col min="11" max="11" width="3" style="129" customWidth="1"/>
    <col min="12" max="256" width="11.42578125" style="129" hidden="1"/>
    <col min="257" max="257" width="3.42578125" style="129" customWidth="1"/>
    <col min="258" max="258" width="3.7109375" style="129" customWidth="1"/>
    <col min="259" max="259" width="11.42578125" style="129" customWidth="1"/>
    <col min="260" max="260" width="46.140625" style="2" customWidth="1"/>
    <col min="261" max="265" width="21" style="2" customWidth="1"/>
    <col min="266" max="266" width="4.5703125" style="2" customWidth="1"/>
    <col min="267" max="267" width="3" style="2" customWidth="1"/>
    <col min="268" max="512" width="11.42578125" style="2" hidden="1"/>
    <col min="513" max="513" width="3.42578125" style="2" customWidth="1"/>
    <col min="514" max="514" width="3.7109375" style="2" customWidth="1"/>
    <col min="515" max="515" width="11.42578125" style="2" customWidth="1"/>
    <col min="516" max="516" width="46.140625" style="2" customWidth="1"/>
    <col min="517" max="521" width="21" style="2" customWidth="1"/>
    <col min="522" max="522" width="4.5703125" style="2" customWidth="1"/>
    <col min="523" max="523" width="3" style="2" customWidth="1"/>
    <col min="524" max="768" width="11.42578125" style="2" hidden="1"/>
    <col min="769" max="769" width="3.42578125" style="2" customWidth="1"/>
    <col min="770" max="770" width="3.7109375" style="2" customWidth="1"/>
    <col min="771" max="771" width="11.42578125" style="2" customWidth="1"/>
    <col min="772" max="772" width="46.140625" style="2" customWidth="1"/>
    <col min="773" max="777" width="21" style="2" customWidth="1"/>
    <col min="778" max="778" width="4.5703125" style="2" customWidth="1"/>
    <col min="779" max="779" width="3" style="2" customWidth="1"/>
    <col min="780" max="1024" width="11.42578125" style="2" hidden="1"/>
    <col min="1025" max="1025" width="3.42578125" style="2" customWidth="1"/>
    <col min="1026" max="1026" width="3.7109375" style="2" customWidth="1"/>
    <col min="1027" max="1027" width="11.42578125" style="2" customWidth="1"/>
    <col min="1028" max="1028" width="46.140625" style="2" customWidth="1"/>
    <col min="1029" max="1033" width="21" style="2" customWidth="1"/>
    <col min="1034" max="1034" width="4.5703125" style="2" customWidth="1"/>
    <col min="1035" max="1035" width="3" style="2" customWidth="1"/>
    <col min="1036" max="1280" width="11.42578125" style="2" hidden="1"/>
    <col min="1281" max="1281" width="3.42578125" style="2" customWidth="1"/>
    <col min="1282" max="1282" width="3.7109375" style="2" customWidth="1"/>
    <col min="1283" max="1283" width="11.42578125" style="2" customWidth="1"/>
    <col min="1284" max="1284" width="46.140625" style="2" customWidth="1"/>
    <col min="1285" max="1289" width="21" style="2" customWidth="1"/>
    <col min="1290" max="1290" width="4.5703125" style="2" customWidth="1"/>
    <col min="1291" max="1291" width="3" style="2" customWidth="1"/>
    <col min="1292" max="1536" width="11.42578125" style="2" hidden="1"/>
    <col min="1537" max="1537" width="3.42578125" style="2" customWidth="1"/>
    <col min="1538" max="1538" width="3.7109375" style="2" customWidth="1"/>
    <col min="1539" max="1539" width="11.42578125" style="2" customWidth="1"/>
    <col min="1540" max="1540" width="46.140625" style="2" customWidth="1"/>
    <col min="1541" max="1545" width="21" style="2" customWidth="1"/>
    <col min="1546" max="1546" width="4.5703125" style="2" customWidth="1"/>
    <col min="1547" max="1547" width="3" style="2" customWidth="1"/>
    <col min="1548" max="1792" width="11.42578125" style="2" hidden="1"/>
    <col min="1793" max="1793" width="3.42578125" style="2" customWidth="1"/>
    <col min="1794" max="1794" width="3.7109375" style="2" customWidth="1"/>
    <col min="1795" max="1795" width="11.42578125" style="2" customWidth="1"/>
    <col min="1796" max="1796" width="46.140625" style="2" customWidth="1"/>
    <col min="1797" max="1801" width="21" style="2" customWidth="1"/>
    <col min="1802" max="1802" width="4.5703125" style="2" customWidth="1"/>
    <col min="1803" max="1803" width="3" style="2" customWidth="1"/>
    <col min="1804" max="2048" width="11.42578125" style="2" hidden="1"/>
    <col min="2049" max="2049" width="3.42578125" style="2" customWidth="1"/>
    <col min="2050" max="2050" width="3.7109375" style="2" customWidth="1"/>
    <col min="2051" max="2051" width="11.42578125" style="2" customWidth="1"/>
    <col min="2052" max="2052" width="46.140625" style="2" customWidth="1"/>
    <col min="2053" max="2057" width="21" style="2" customWidth="1"/>
    <col min="2058" max="2058" width="4.5703125" style="2" customWidth="1"/>
    <col min="2059" max="2059" width="3" style="2" customWidth="1"/>
    <col min="2060" max="2304" width="11.42578125" style="2" hidden="1"/>
    <col min="2305" max="2305" width="3.42578125" style="2" customWidth="1"/>
    <col min="2306" max="2306" width="3.7109375" style="2" customWidth="1"/>
    <col min="2307" max="2307" width="11.42578125" style="2" customWidth="1"/>
    <col min="2308" max="2308" width="46.140625" style="2" customWidth="1"/>
    <col min="2309" max="2313" width="21" style="2" customWidth="1"/>
    <col min="2314" max="2314" width="4.5703125" style="2" customWidth="1"/>
    <col min="2315" max="2315" width="3" style="2" customWidth="1"/>
    <col min="2316" max="2560" width="11.42578125" style="2" hidden="1"/>
    <col min="2561" max="2561" width="3.42578125" style="2" customWidth="1"/>
    <col min="2562" max="2562" width="3.7109375" style="2" customWidth="1"/>
    <col min="2563" max="2563" width="11.42578125" style="2" customWidth="1"/>
    <col min="2564" max="2564" width="46.140625" style="2" customWidth="1"/>
    <col min="2565" max="2569" width="21" style="2" customWidth="1"/>
    <col min="2570" max="2570" width="4.5703125" style="2" customWidth="1"/>
    <col min="2571" max="2571" width="3" style="2" customWidth="1"/>
    <col min="2572" max="2816" width="11.42578125" style="2" hidden="1"/>
    <col min="2817" max="2817" width="3.42578125" style="2" customWidth="1"/>
    <col min="2818" max="2818" width="3.7109375" style="2" customWidth="1"/>
    <col min="2819" max="2819" width="11.42578125" style="2" customWidth="1"/>
    <col min="2820" max="2820" width="46.140625" style="2" customWidth="1"/>
    <col min="2821" max="2825" width="21" style="2" customWidth="1"/>
    <col min="2826" max="2826" width="4.5703125" style="2" customWidth="1"/>
    <col min="2827" max="2827" width="3" style="2" customWidth="1"/>
    <col min="2828" max="3072" width="11.42578125" style="2" hidden="1"/>
    <col min="3073" max="3073" width="3.42578125" style="2" customWidth="1"/>
    <col min="3074" max="3074" width="3.7109375" style="2" customWidth="1"/>
    <col min="3075" max="3075" width="11.42578125" style="2" customWidth="1"/>
    <col min="3076" max="3076" width="46.140625" style="2" customWidth="1"/>
    <col min="3077" max="3081" width="21" style="2" customWidth="1"/>
    <col min="3082" max="3082" width="4.5703125" style="2" customWidth="1"/>
    <col min="3083" max="3083" width="3" style="2" customWidth="1"/>
    <col min="3084" max="3328" width="11.42578125" style="2" hidden="1"/>
    <col min="3329" max="3329" width="3.42578125" style="2" customWidth="1"/>
    <col min="3330" max="3330" width="3.7109375" style="2" customWidth="1"/>
    <col min="3331" max="3331" width="11.42578125" style="2" customWidth="1"/>
    <col min="3332" max="3332" width="46.140625" style="2" customWidth="1"/>
    <col min="3333" max="3337" width="21" style="2" customWidth="1"/>
    <col min="3338" max="3338" width="4.5703125" style="2" customWidth="1"/>
    <col min="3339" max="3339" width="3" style="2" customWidth="1"/>
    <col min="3340" max="3584" width="11.42578125" style="2" hidden="1"/>
    <col min="3585" max="3585" width="3.42578125" style="2" customWidth="1"/>
    <col min="3586" max="3586" width="3.7109375" style="2" customWidth="1"/>
    <col min="3587" max="3587" width="11.42578125" style="2" customWidth="1"/>
    <col min="3588" max="3588" width="46.140625" style="2" customWidth="1"/>
    <col min="3589" max="3593" width="21" style="2" customWidth="1"/>
    <col min="3594" max="3594" width="4.5703125" style="2" customWidth="1"/>
    <col min="3595" max="3595" width="3" style="2" customWidth="1"/>
    <col min="3596" max="3840" width="11.42578125" style="2" hidden="1"/>
    <col min="3841" max="3841" width="3.42578125" style="2" customWidth="1"/>
    <col min="3842" max="3842" width="3.7109375" style="2" customWidth="1"/>
    <col min="3843" max="3843" width="11.42578125" style="2" customWidth="1"/>
    <col min="3844" max="3844" width="46.140625" style="2" customWidth="1"/>
    <col min="3845" max="3849" width="21" style="2" customWidth="1"/>
    <col min="3850" max="3850" width="4.5703125" style="2" customWidth="1"/>
    <col min="3851" max="3851" width="3" style="2" customWidth="1"/>
    <col min="3852" max="4096" width="11.42578125" style="2" hidden="1"/>
    <col min="4097" max="4097" width="3.42578125" style="2" customWidth="1"/>
    <col min="4098" max="4098" width="3.7109375" style="2" customWidth="1"/>
    <col min="4099" max="4099" width="11.42578125" style="2" customWidth="1"/>
    <col min="4100" max="4100" width="46.140625" style="2" customWidth="1"/>
    <col min="4101" max="4105" width="21" style="2" customWidth="1"/>
    <col min="4106" max="4106" width="4.5703125" style="2" customWidth="1"/>
    <col min="4107" max="4107" width="3" style="2" customWidth="1"/>
    <col min="4108" max="4352" width="11.42578125" style="2" hidden="1"/>
    <col min="4353" max="4353" width="3.42578125" style="2" customWidth="1"/>
    <col min="4354" max="4354" width="3.7109375" style="2" customWidth="1"/>
    <col min="4355" max="4355" width="11.42578125" style="2" customWidth="1"/>
    <col min="4356" max="4356" width="46.140625" style="2" customWidth="1"/>
    <col min="4357" max="4361" width="21" style="2" customWidth="1"/>
    <col min="4362" max="4362" width="4.5703125" style="2" customWidth="1"/>
    <col min="4363" max="4363" width="3" style="2" customWidth="1"/>
    <col min="4364" max="4608" width="11.42578125" style="2" hidden="1"/>
    <col min="4609" max="4609" width="3.42578125" style="2" customWidth="1"/>
    <col min="4610" max="4610" width="3.7109375" style="2" customWidth="1"/>
    <col min="4611" max="4611" width="11.42578125" style="2" customWidth="1"/>
    <col min="4612" max="4612" width="46.140625" style="2" customWidth="1"/>
    <col min="4613" max="4617" width="21" style="2" customWidth="1"/>
    <col min="4618" max="4618" width="4.5703125" style="2" customWidth="1"/>
    <col min="4619" max="4619" width="3" style="2" customWidth="1"/>
    <col min="4620" max="4864" width="11.42578125" style="2" hidden="1"/>
    <col min="4865" max="4865" width="3.42578125" style="2" customWidth="1"/>
    <col min="4866" max="4866" width="3.7109375" style="2" customWidth="1"/>
    <col min="4867" max="4867" width="11.42578125" style="2" customWidth="1"/>
    <col min="4868" max="4868" width="46.140625" style="2" customWidth="1"/>
    <col min="4869" max="4873" width="21" style="2" customWidth="1"/>
    <col min="4874" max="4874" width="4.5703125" style="2" customWidth="1"/>
    <col min="4875" max="4875" width="3" style="2" customWidth="1"/>
    <col min="4876" max="5120" width="11.42578125" style="2" hidden="1"/>
    <col min="5121" max="5121" width="3.42578125" style="2" customWidth="1"/>
    <col min="5122" max="5122" width="3.7109375" style="2" customWidth="1"/>
    <col min="5123" max="5123" width="11.42578125" style="2" customWidth="1"/>
    <col min="5124" max="5124" width="46.140625" style="2" customWidth="1"/>
    <col min="5125" max="5129" width="21" style="2" customWidth="1"/>
    <col min="5130" max="5130" width="4.5703125" style="2" customWidth="1"/>
    <col min="5131" max="5131" width="3" style="2" customWidth="1"/>
    <col min="5132" max="5376" width="11.42578125" style="2" hidden="1"/>
    <col min="5377" max="5377" width="3.42578125" style="2" customWidth="1"/>
    <col min="5378" max="5378" width="3.7109375" style="2" customWidth="1"/>
    <col min="5379" max="5379" width="11.42578125" style="2" customWidth="1"/>
    <col min="5380" max="5380" width="46.140625" style="2" customWidth="1"/>
    <col min="5381" max="5385" width="21" style="2" customWidth="1"/>
    <col min="5386" max="5386" width="4.5703125" style="2" customWidth="1"/>
    <col min="5387" max="5387" width="3" style="2" customWidth="1"/>
    <col min="5388" max="5632" width="11.42578125" style="2" hidden="1"/>
    <col min="5633" max="5633" width="3.42578125" style="2" customWidth="1"/>
    <col min="5634" max="5634" width="3.7109375" style="2" customWidth="1"/>
    <col min="5635" max="5635" width="11.42578125" style="2" customWidth="1"/>
    <col min="5636" max="5636" width="46.140625" style="2" customWidth="1"/>
    <col min="5637" max="5641" width="21" style="2" customWidth="1"/>
    <col min="5642" max="5642" width="4.5703125" style="2" customWidth="1"/>
    <col min="5643" max="5643" width="3" style="2" customWidth="1"/>
    <col min="5644" max="5888" width="11.42578125" style="2" hidden="1"/>
    <col min="5889" max="5889" width="3.42578125" style="2" customWidth="1"/>
    <col min="5890" max="5890" width="3.7109375" style="2" customWidth="1"/>
    <col min="5891" max="5891" width="11.42578125" style="2" customWidth="1"/>
    <col min="5892" max="5892" width="46.140625" style="2" customWidth="1"/>
    <col min="5893" max="5897" width="21" style="2" customWidth="1"/>
    <col min="5898" max="5898" width="4.5703125" style="2" customWidth="1"/>
    <col min="5899" max="5899" width="3" style="2" customWidth="1"/>
    <col min="5900" max="6144" width="11.42578125" style="2" hidden="1"/>
    <col min="6145" max="6145" width="3.42578125" style="2" customWidth="1"/>
    <col min="6146" max="6146" width="3.7109375" style="2" customWidth="1"/>
    <col min="6147" max="6147" width="11.42578125" style="2" customWidth="1"/>
    <col min="6148" max="6148" width="46.140625" style="2" customWidth="1"/>
    <col min="6149" max="6153" width="21" style="2" customWidth="1"/>
    <col min="6154" max="6154" width="4.5703125" style="2" customWidth="1"/>
    <col min="6155" max="6155" width="3" style="2" customWidth="1"/>
    <col min="6156" max="6400" width="11.42578125" style="2" hidden="1"/>
    <col min="6401" max="6401" width="3.42578125" style="2" customWidth="1"/>
    <col min="6402" max="6402" width="3.7109375" style="2" customWidth="1"/>
    <col min="6403" max="6403" width="11.42578125" style="2" customWidth="1"/>
    <col min="6404" max="6404" width="46.140625" style="2" customWidth="1"/>
    <col min="6405" max="6409" width="21" style="2" customWidth="1"/>
    <col min="6410" max="6410" width="4.5703125" style="2" customWidth="1"/>
    <col min="6411" max="6411" width="3" style="2" customWidth="1"/>
    <col min="6412" max="6656" width="11.42578125" style="2" hidden="1"/>
    <col min="6657" max="6657" width="3.42578125" style="2" customWidth="1"/>
    <col min="6658" max="6658" width="3.7109375" style="2" customWidth="1"/>
    <col min="6659" max="6659" width="11.42578125" style="2" customWidth="1"/>
    <col min="6660" max="6660" width="46.140625" style="2" customWidth="1"/>
    <col min="6661" max="6665" width="21" style="2" customWidth="1"/>
    <col min="6666" max="6666" width="4.5703125" style="2" customWidth="1"/>
    <col min="6667" max="6667" width="3" style="2" customWidth="1"/>
    <col min="6668" max="6912" width="11.42578125" style="2" hidden="1"/>
    <col min="6913" max="6913" width="3.42578125" style="2" customWidth="1"/>
    <col min="6914" max="6914" width="3.7109375" style="2" customWidth="1"/>
    <col min="6915" max="6915" width="11.42578125" style="2" customWidth="1"/>
    <col min="6916" max="6916" width="46.140625" style="2" customWidth="1"/>
    <col min="6917" max="6921" width="21" style="2" customWidth="1"/>
    <col min="6922" max="6922" width="4.5703125" style="2" customWidth="1"/>
    <col min="6923" max="6923" width="3" style="2" customWidth="1"/>
    <col min="6924" max="7168" width="11.42578125" style="2" hidden="1"/>
    <col min="7169" max="7169" width="3.42578125" style="2" customWidth="1"/>
    <col min="7170" max="7170" width="3.7109375" style="2" customWidth="1"/>
    <col min="7171" max="7171" width="11.42578125" style="2" customWidth="1"/>
    <col min="7172" max="7172" width="46.140625" style="2" customWidth="1"/>
    <col min="7173" max="7177" width="21" style="2" customWidth="1"/>
    <col min="7178" max="7178" width="4.5703125" style="2" customWidth="1"/>
    <col min="7179" max="7179" width="3" style="2" customWidth="1"/>
    <col min="7180" max="7424" width="11.42578125" style="2" hidden="1"/>
    <col min="7425" max="7425" width="3.42578125" style="2" customWidth="1"/>
    <col min="7426" max="7426" width="3.7109375" style="2" customWidth="1"/>
    <col min="7427" max="7427" width="11.42578125" style="2" customWidth="1"/>
    <col min="7428" max="7428" width="46.140625" style="2" customWidth="1"/>
    <col min="7429" max="7433" width="21" style="2" customWidth="1"/>
    <col min="7434" max="7434" width="4.5703125" style="2" customWidth="1"/>
    <col min="7435" max="7435" width="3" style="2" customWidth="1"/>
    <col min="7436" max="7680" width="11.42578125" style="2" hidden="1"/>
    <col min="7681" max="7681" width="3.42578125" style="2" customWidth="1"/>
    <col min="7682" max="7682" width="3.7109375" style="2" customWidth="1"/>
    <col min="7683" max="7683" width="11.42578125" style="2" customWidth="1"/>
    <col min="7684" max="7684" width="46.140625" style="2" customWidth="1"/>
    <col min="7685" max="7689" width="21" style="2" customWidth="1"/>
    <col min="7690" max="7690" width="4.5703125" style="2" customWidth="1"/>
    <col min="7691" max="7691" width="3" style="2" customWidth="1"/>
    <col min="7692" max="7936" width="11.42578125" style="2" hidden="1"/>
    <col min="7937" max="7937" width="3.42578125" style="2" customWidth="1"/>
    <col min="7938" max="7938" width="3.7109375" style="2" customWidth="1"/>
    <col min="7939" max="7939" width="11.42578125" style="2" customWidth="1"/>
    <col min="7940" max="7940" width="46.140625" style="2" customWidth="1"/>
    <col min="7941" max="7945" width="21" style="2" customWidth="1"/>
    <col min="7946" max="7946" width="4.5703125" style="2" customWidth="1"/>
    <col min="7947" max="7947" width="3" style="2" customWidth="1"/>
    <col min="7948" max="8192" width="11.42578125" style="2" hidden="1"/>
    <col min="8193" max="8193" width="3.42578125" style="2" customWidth="1"/>
    <col min="8194" max="8194" width="3.7109375" style="2" customWidth="1"/>
    <col min="8195" max="8195" width="11.42578125" style="2" customWidth="1"/>
    <col min="8196" max="8196" width="46.140625" style="2" customWidth="1"/>
    <col min="8197" max="8201" width="21" style="2" customWidth="1"/>
    <col min="8202" max="8202" width="4.5703125" style="2" customWidth="1"/>
    <col min="8203" max="8203" width="3" style="2" customWidth="1"/>
    <col min="8204" max="8448" width="11.42578125" style="2" hidden="1"/>
    <col min="8449" max="8449" width="3.42578125" style="2" customWidth="1"/>
    <col min="8450" max="8450" width="3.7109375" style="2" customWidth="1"/>
    <col min="8451" max="8451" width="11.42578125" style="2" customWidth="1"/>
    <col min="8452" max="8452" width="46.140625" style="2" customWidth="1"/>
    <col min="8453" max="8457" width="21" style="2" customWidth="1"/>
    <col min="8458" max="8458" width="4.5703125" style="2" customWidth="1"/>
    <col min="8459" max="8459" width="3" style="2" customWidth="1"/>
    <col min="8460" max="8704" width="11.42578125" style="2" hidden="1"/>
    <col min="8705" max="8705" width="3.42578125" style="2" customWidth="1"/>
    <col min="8706" max="8706" width="3.7109375" style="2" customWidth="1"/>
    <col min="8707" max="8707" width="11.42578125" style="2" customWidth="1"/>
    <col min="8708" max="8708" width="46.140625" style="2" customWidth="1"/>
    <col min="8709" max="8713" width="21" style="2" customWidth="1"/>
    <col min="8714" max="8714" width="4.5703125" style="2" customWidth="1"/>
    <col min="8715" max="8715" width="3" style="2" customWidth="1"/>
    <col min="8716" max="8960" width="11.42578125" style="2" hidden="1"/>
    <col min="8961" max="8961" width="3.42578125" style="2" customWidth="1"/>
    <col min="8962" max="8962" width="3.7109375" style="2" customWidth="1"/>
    <col min="8963" max="8963" width="11.42578125" style="2" customWidth="1"/>
    <col min="8964" max="8964" width="46.140625" style="2" customWidth="1"/>
    <col min="8965" max="8969" width="21" style="2" customWidth="1"/>
    <col min="8970" max="8970" width="4.5703125" style="2" customWidth="1"/>
    <col min="8971" max="8971" width="3" style="2" customWidth="1"/>
    <col min="8972" max="9216" width="11.42578125" style="2" hidden="1"/>
    <col min="9217" max="9217" width="3.42578125" style="2" customWidth="1"/>
    <col min="9218" max="9218" width="3.7109375" style="2" customWidth="1"/>
    <col min="9219" max="9219" width="11.42578125" style="2" customWidth="1"/>
    <col min="9220" max="9220" width="46.140625" style="2" customWidth="1"/>
    <col min="9221" max="9225" width="21" style="2" customWidth="1"/>
    <col min="9226" max="9226" width="4.5703125" style="2" customWidth="1"/>
    <col min="9227" max="9227" width="3" style="2" customWidth="1"/>
    <col min="9228" max="9472" width="11.42578125" style="2" hidden="1"/>
    <col min="9473" max="9473" width="3.42578125" style="2" customWidth="1"/>
    <col min="9474" max="9474" width="3.7109375" style="2" customWidth="1"/>
    <col min="9475" max="9475" width="11.42578125" style="2" customWidth="1"/>
    <col min="9476" max="9476" width="46.140625" style="2" customWidth="1"/>
    <col min="9477" max="9481" width="21" style="2" customWidth="1"/>
    <col min="9482" max="9482" width="4.5703125" style="2" customWidth="1"/>
    <col min="9483" max="9483" width="3" style="2" customWidth="1"/>
    <col min="9484" max="9728" width="11.42578125" style="2" hidden="1"/>
    <col min="9729" max="9729" width="3.42578125" style="2" customWidth="1"/>
    <col min="9730" max="9730" width="3.7109375" style="2" customWidth="1"/>
    <col min="9731" max="9731" width="11.42578125" style="2" customWidth="1"/>
    <col min="9732" max="9732" width="46.140625" style="2" customWidth="1"/>
    <col min="9733" max="9737" width="21" style="2" customWidth="1"/>
    <col min="9738" max="9738" width="4.5703125" style="2" customWidth="1"/>
    <col min="9739" max="9739" width="3" style="2" customWidth="1"/>
    <col min="9740" max="9984" width="11.42578125" style="2" hidden="1"/>
    <col min="9985" max="9985" width="3.42578125" style="2" customWidth="1"/>
    <col min="9986" max="9986" width="3.7109375" style="2" customWidth="1"/>
    <col min="9987" max="9987" width="11.42578125" style="2" customWidth="1"/>
    <col min="9988" max="9988" width="46.140625" style="2" customWidth="1"/>
    <col min="9989" max="9993" width="21" style="2" customWidth="1"/>
    <col min="9994" max="9994" width="4.5703125" style="2" customWidth="1"/>
    <col min="9995" max="9995" width="3" style="2" customWidth="1"/>
    <col min="9996" max="10240" width="11.42578125" style="2" hidden="1"/>
    <col min="10241" max="10241" width="3.42578125" style="2" customWidth="1"/>
    <col min="10242" max="10242" width="3.7109375" style="2" customWidth="1"/>
    <col min="10243" max="10243" width="11.42578125" style="2" customWidth="1"/>
    <col min="10244" max="10244" width="46.140625" style="2" customWidth="1"/>
    <col min="10245" max="10249" width="21" style="2" customWidth="1"/>
    <col min="10250" max="10250" width="4.5703125" style="2" customWidth="1"/>
    <col min="10251" max="10251" width="3" style="2" customWidth="1"/>
    <col min="10252" max="10496" width="11.42578125" style="2" hidden="1"/>
    <col min="10497" max="10497" width="3.42578125" style="2" customWidth="1"/>
    <col min="10498" max="10498" width="3.7109375" style="2" customWidth="1"/>
    <col min="10499" max="10499" width="11.42578125" style="2" customWidth="1"/>
    <col min="10500" max="10500" width="46.140625" style="2" customWidth="1"/>
    <col min="10501" max="10505" width="21" style="2" customWidth="1"/>
    <col min="10506" max="10506" width="4.5703125" style="2" customWidth="1"/>
    <col min="10507" max="10507" width="3" style="2" customWidth="1"/>
    <col min="10508" max="10752" width="11.42578125" style="2" hidden="1"/>
    <col min="10753" max="10753" width="3.42578125" style="2" customWidth="1"/>
    <col min="10754" max="10754" width="3.7109375" style="2" customWidth="1"/>
    <col min="10755" max="10755" width="11.42578125" style="2" customWidth="1"/>
    <col min="10756" max="10756" width="46.140625" style="2" customWidth="1"/>
    <col min="10757" max="10761" width="21" style="2" customWidth="1"/>
    <col min="10762" max="10762" width="4.5703125" style="2" customWidth="1"/>
    <col min="10763" max="10763" width="3" style="2" customWidth="1"/>
    <col min="10764" max="11008" width="11.42578125" style="2" hidden="1"/>
    <col min="11009" max="11009" width="3.42578125" style="2" customWidth="1"/>
    <col min="11010" max="11010" width="3.7109375" style="2" customWidth="1"/>
    <col min="11011" max="11011" width="11.42578125" style="2" customWidth="1"/>
    <col min="11012" max="11012" width="46.140625" style="2" customWidth="1"/>
    <col min="11013" max="11017" width="21" style="2" customWidth="1"/>
    <col min="11018" max="11018" width="4.5703125" style="2" customWidth="1"/>
    <col min="11019" max="11019" width="3" style="2" customWidth="1"/>
    <col min="11020" max="11264" width="11.42578125" style="2" hidden="1"/>
    <col min="11265" max="11265" width="3.42578125" style="2" customWidth="1"/>
    <col min="11266" max="11266" width="3.7109375" style="2" customWidth="1"/>
    <col min="11267" max="11267" width="11.42578125" style="2" customWidth="1"/>
    <col min="11268" max="11268" width="46.140625" style="2" customWidth="1"/>
    <col min="11269" max="11273" width="21" style="2" customWidth="1"/>
    <col min="11274" max="11274" width="4.5703125" style="2" customWidth="1"/>
    <col min="11275" max="11275" width="3" style="2" customWidth="1"/>
    <col min="11276" max="11520" width="11.42578125" style="2" hidden="1"/>
    <col min="11521" max="11521" width="3.42578125" style="2" customWidth="1"/>
    <col min="11522" max="11522" width="3.7109375" style="2" customWidth="1"/>
    <col min="11523" max="11523" width="11.42578125" style="2" customWidth="1"/>
    <col min="11524" max="11524" width="46.140625" style="2" customWidth="1"/>
    <col min="11525" max="11529" width="21" style="2" customWidth="1"/>
    <col min="11530" max="11530" width="4.5703125" style="2" customWidth="1"/>
    <col min="11531" max="11531" width="3" style="2" customWidth="1"/>
    <col min="11532" max="11776" width="11.42578125" style="2" hidden="1"/>
    <col min="11777" max="11777" width="3.42578125" style="2" customWidth="1"/>
    <col min="11778" max="11778" width="3.7109375" style="2" customWidth="1"/>
    <col min="11779" max="11779" width="11.42578125" style="2" customWidth="1"/>
    <col min="11780" max="11780" width="46.140625" style="2" customWidth="1"/>
    <col min="11781" max="11785" width="21" style="2" customWidth="1"/>
    <col min="11786" max="11786" width="4.5703125" style="2" customWidth="1"/>
    <col min="11787" max="11787" width="3" style="2" customWidth="1"/>
    <col min="11788" max="12032" width="11.42578125" style="2" hidden="1"/>
    <col min="12033" max="12033" width="3.42578125" style="2" customWidth="1"/>
    <col min="12034" max="12034" width="3.7109375" style="2" customWidth="1"/>
    <col min="12035" max="12035" width="11.42578125" style="2" customWidth="1"/>
    <col min="12036" max="12036" width="46.140625" style="2" customWidth="1"/>
    <col min="12037" max="12041" width="21" style="2" customWidth="1"/>
    <col min="12042" max="12042" width="4.5703125" style="2" customWidth="1"/>
    <col min="12043" max="12043" width="3" style="2" customWidth="1"/>
    <col min="12044" max="12288" width="11.42578125" style="2" hidden="1"/>
    <col min="12289" max="12289" width="3.42578125" style="2" customWidth="1"/>
    <col min="12290" max="12290" width="3.7109375" style="2" customWidth="1"/>
    <col min="12291" max="12291" width="11.42578125" style="2" customWidth="1"/>
    <col min="12292" max="12292" width="46.140625" style="2" customWidth="1"/>
    <col min="12293" max="12297" width="21" style="2" customWidth="1"/>
    <col min="12298" max="12298" width="4.5703125" style="2" customWidth="1"/>
    <col min="12299" max="12299" width="3" style="2" customWidth="1"/>
    <col min="12300" max="12544" width="11.42578125" style="2" hidden="1"/>
    <col min="12545" max="12545" width="3.42578125" style="2" customWidth="1"/>
    <col min="12546" max="12546" width="3.7109375" style="2" customWidth="1"/>
    <col min="12547" max="12547" width="11.42578125" style="2" customWidth="1"/>
    <col min="12548" max="12548" width="46.140625" style="2" customWidth="1"/>
    <col min="12549" max="12553" width="21" style="2" customWidth="1"/>
    <col min="12554" max="12554" width="4.5703125" style="2" customWidth="1"/>
    <col min="12555" max="12555" width="3" style="2" customWidth="1"/>
    <col min="12556" max="12800" width="11.42578125" style="2" hidden="1"/>
    <col min="12801" max="12801" width="3.42578125" style="2" customWidth="1"/>
    <col min="12802" max="12802" width="3.7109375" style="2" customWidth="1"/>
    <col min="12803" max="12803" width="11.42578125" style="2" customWidth="1"/>
    <col min="12804" max="12804" width="46.140625" style="2" customWidth="1"/>
    <col min="12805" max="12809" width="21" style="2" customWidth="1"/>
    <col min="12810" max="12810" width="4.5703125" style="2" customWidth="1"/>
    <col min="12811" max="12811" width="3" style="2" customWidth="1"/>
    <col min="12812" max="13056" width="11.42578125" style="2" hidden="1"/>
    <col min="13057" max="13057" width="3.42578125" style="2" customWidth="1"/>
    <col min="13058" max="13058" width="3.7109375" style="2" customWidth="1"/>
    <col min="13059" max="13059" width="11.42578125" style="2" customWidth="1"/>
    <col min="13060" max="13060" width="46.140625" style="2" customWidth="1"/>
    <col min="13061" max="13065" width="21" style="2" customWidth="1"/>
    <col min="13066" max="13066" width="4.5703125" style="2" customWidth="1"/>
    <col min="13067" max="13067" width="3" style="2" customWidth="1"/>
    <col min="13068" max="13312" width="11.42578125" style="2" hidden="1"/>
    <col min="13313" max="13313" width="3.42578125" style="2" customWidth="1"/>
    <col min="13314" max="13314" width="3.7109375" style="2" customWidth="1"/>
    <col min="13315" max="13315" width="11.42578125" style="2" customWidth="1"/>
    <col min="13316" max="13316" width="46.140625" style="2" customWidth="1"/>
    <col min="13317" max="13321" width="21" style="2" customWidth="1"/>
    <col min="13322" max="13322" width="4.5703125" style="2" customWidth="1"/>
    <col min="13323" max="13323" width="3" style="2" customWidth="1"/>
    <col min="13324" max="13568" width="11.42578125" style="2" hidden="1"/>
    <col min="13569" max="13569" width="3.42578125" style="2" customWidth="1"/>
    <col min="13570" max="13570" width="3.7109375" style="2" customWidth="1"/>
    <col min="13571" max="13571" width="11.42578125" style="2" customWidth="1"/>
    <col min="13572" max="13572" width="46.140625" style="2" customWidth="1"/>
    <col min="13573" max="13577" width="21" style="2" customWidth="1"/>
    <col min="13578" max="13578" width="4.5703125" style="2" customWidth="1"/>
    <col min="13579" max="13579" width="3" style="2" customWidth="1"/>
    <col min="13580" max="13824" width="11.42578125" style="2" hidden="1"/>
    <col min="13825" max="13825" width="3.42578125" style="2" customWidth="1"/>
    <col min="13826" max="13826" width="3.7109375" style="2" customWidth="1"/>
    <col min="13827" max="13827" width="11.42578125" style="2" customWidth="1"/>
    <col min="13828" max="13828" width="46.140625" style="2" customWidth="1"/>
    <col min="13829" max="13833" width="21" style="2" customWidth="1"/>
    <col min="13834" max="13834" width="4.5703125" style="2" customWidth="1"/>
    <col min="13835" max="13835" width="3" style="2" customWidth="1"/>
    <col min="13836" max="14080" width="11.42578125" style="2" hidden="1"/>
    <col min="14081" max="14081" width="3.42578125" style="2" customWidth="1"/>
    <col min="14082" max="14082" width="3.7109375" style="2" customWidth="1"/>
    <col min="14083" max="14083" width="11.42578125" style="2" customWidth="1"/>
    <col min="14084" max="14084" width="46.140625" style="2" customWidth="1"/>
    <col min="14085" max="14089" width="21" style="2" customWidth="1"/>
    <col min="14090" max="14090" width="4.5703125" style="2" customWidth="1"/>
    <col min="14091" max="14091" width="3" style="2" customWidth="1"/>
    <col min="14092" max="14336" width="11.42578125" style="2" hidden="1"/>
    <col min="14337" max="14337" width="3.42578125" style="2" customWidth="1"/>
    <col min="14338" max="14338" width="3.7109375" style="2" customWidth="1"/>
    <col min="14339" max="14339" width="11.42578125" style="2" customWidth="1"/>
    <col min="14340" max="14340" width="46.140625" style="2" customWidth="1"/>
    <col min="14341" max="14345" width="21" style="2" customWidth="1"/>
    <col min="14346" max="14346" width="4.5703125" style="2" customWidth="1"/>
    <col min="14347" max="14347" width="3" style="2" customWidth="1"/>
    <col min="14348" max="14592" width="11.42578125" style="2" hidden="1"/>
    <col min="14593" max="14593" width="3.42578125" style="2" customWidth="1"/>
    <col min="14594" max="14594" width="3.7109375" style="2" customWidth="1"/>
    <col min="14595" max="14595" width="11.42578125" style="2" customWidth="1"/>
    <col min="14596" max="14596" width="46.140625" style="2" customWidth="1"/>
    <col min="14597" max="14601" width="21" style="2" customWidth="1"/>
    <col min="14602" max="14602" width="4.5703125" style="2" customWidth="1"/>
    <col min="14603" max="14603" width="3" style="2" customWidth="1"/>
    <col min="14604" max="14848" width="11.42578125" style="2" hidden="1"/>
    <col min="14849" max="14849" width="3.42578125" style="2" customWidth="1"/>
    <col min="14850" max="14850" width="3.7109375" style="2" customWidth="1"/>
    <col min="14851" max="14851" width="11.42578125" style="2" customWidth="1"/>
    <col min="14852" max="14852" width="46.140625" style="2" customWidth="1"/>
    <col min="14853" max="14857" width="21" style="2" customWidth="1"/>
    <col min="14858" max="14858" width="4.5703125" style="2" customWidth="1"/>
    <col min="14859" max="14859" width="3" style="2" customWidth="1"/>
    <col min="14860" max="15104" width="11.42578125" style="2" hidden="1"/>
    <col min="15105" max="15105" width="3.42578125" style="2" customWidth="1"/>
    <col min="15106" max="15106" width="3.7109375" style="2" customWidth="1"/>
    <col min="15107" max="15107" width="11.42578125" style="2" customWidth="1"/>
    <col min="15108" max="15108" width="46.140625" style="2" customWidth="1"/>
    <col min="15109" max="15113" width="21" style="2" customWidth="1"/>
    <col min="15114" max="15114" width="4.5703125" style="2" customWidth="1"/>
    <col min="15115" max="15115" width="3" style="2" customWidth="1"/>
    <col min="15116" max="15360" width="11.42578125" style="2" hidden="1"/>
    <col min="15361" max="15361" width="3.42578125" style="2" customWidth="1"/>
    <col min="15362" max="15362" width="3.7109375" style="2" customWidth="1"/>
    <col min="15363" max="15363" width="11.42578125" style="2" customWidth="1"/>
    <col min="15364" max="15364" width="46.140625" style="2" customWidth="1"/>
    <col min="15365" max="15369" width="21" style="2" customWidth="1"/>
    <col min="15370" max="15370" width="4.5703125" style="2" customWidth="1"/>
    <col min="15371" max="15371" width="3" style="2" customWidth="1"/>
    <col min="15372" max="15616" width="11.42578125" style="2" hidden="1"/>
    <col min="15617" max="15617" width="3.42578125" style="2" customWidth="1"/>
    <col min="15618" max="15618" width="3.7109375" style="2" customWidth="1"/>
    <col min="15619" max="15619" width="11.42578125" style="2" customWidth="1"/>
    <col min="15620" max="15620" width="46.140625" style="2" customWidth="1"/>
    <col min="15621" max="15625" width="21" style="2" customWidth="1"/>
    <col min="15626" max="15626" width="4.5703125" style="2" customWidth="1"/>
    <col min="15627" max="15627" width="3" style="2" customWidth="1"/>
    <col min="15628" max="15872" width="11.42578125" style="2" hidden="1"/>
    <col min="15873" max="15873" width="3.42578125" style="2" customWidth="1"/>
    <col min="15874" max="15874" width="3.7109375" style="2" customWidth="1"/>
    <col min="15875" max="15875" width="11.42578125" style="2" customWidth="1"/>
    <col min="15876" max="15876" width="46.140625" style="2" customWidth="1"/>
    <col min="15877" max="15881" width="21" style="2" customWidth="1"/>
    <col min="15882" max="15882" width="4.5703125" style="2" customWidth="1"/>
    <col min="15883" max="15883" width="3" style="2" customWidth="1"/>
    <col min="15884" max="16128" width="11.42578125" style="2" hidden="1"/>
    <col min="16129" max="16129" width="3.42578125" style="2" customWidth="1"/>
    <col min="16130" max="16130" width="3.7109375" style="2" customWidth="1"/>
    <col min="16131" max="16131" width="11.42578125" style="2" customWidth="1"/>
    <col min="16132" max="16132" width="46.140625" style="2" customWidth="1"/>
    <col min="16133" max="16137" width="21" style="2" customWidth="1"/>
    <col min="16138" max="16138" width="4.5703125" style="2" customWidth="1"/>
    <col min="16139" max="16139" width="3" style="2" customWidth="1"/>
    <col min="16140" max="16384" width="11.42578125" style="2" hidden="1"/>
  </cols>
  <sheetData>
    <row r="1" spans="1:11" ht="24" customHeight="1">
      <c r="A1" s="206"/>
      <c r="B1" s="277" t="e">
        <f>#REF!</f>
        <v>#REF!</v>
      </c>
      <c r="C1" s="277"/>
      <c r="D1" s="277"/>
      <c r="E1" s="277"/>
      <c r="F1" s="277"/>
      <c r="G1" s="277"/>
      <c r="H1" s="277"/>
      <c r="I1" s="277"/>
      <c r="J1" s="277"/>
    </row>
    <row r="2" spans="1:11" ht="24.75">
      <c r="A2" s="206"/>
      <c r="B2" s="269" t="s">
        <v>168</v>
      </c>
      <c r="C2" s="269"/>
      <c r="D2" s="269"/>
      <c r="E2" s="269"/>
      <c r="F2" s="269"/>
      <c r="G2" s="269"/>
      <c r="H2" s="269"/>
      <c r="I2" s="269"/>
      <c r="J2" s="269"/>
    </row>
    <row r="3" spans="1:11" ht="24.75">
      <c r="A3" s="206"/>
      <c r="B3" s="269" t="s">
        <v>111</v>
      </c>
      <c r="C3" s="269"/>
      <c r="D3" s="269"/>
      <c r="E3" s="269"/>
      <c r="F3" s="269"/>
      <c r="G3" s="269"/>
      <c r="H3" s="269"/>
      <c r="I3" s="269"/>
      <c r="J3" s="269"/>
    </row>
    <row r="4" spans="1:11" ht="24.75">
      <c r="A4" s="206"/>
      <c r="B4" s="269" t="s">
        <v>170</v>
      </c>
      <c r="C4" s="269"/>
      <c r="D4" s="269"/>
      <c r="E4" s="269"/>
      <c r="F4" s="269"/>
      <c r="G4" s="269"/>
      <c r="H4" s="269"/>
      <c r="I4" s="269"/>
      <c r="J4" s="269"/>
    </row>
    <row r="5" spans="1:11" ht="24.75">
      <c r="A5" s="206"/>
      <c r="B5" s="269" t="s">
        <v>167</v>
      </c>
      <c r="C5" s="269"/>
      <c r="D5" s="269"/>
      <c r="E5" s="269"/>
      <c r="F5" s="269"/>
      <c r="G5" s="269"/>
      <c r="H5" s="269"/>
      <c r="I5" s="269"/>
      <c r="J5" s="269"/>
    </row>
    <row r="6" spans="1:11" ht="6.75" hidden="1" customHeight="1">
      <c r="A6" s="206"/>
      <c r="B6" s="207"/>
      <c r="C6" s="208"/>
      <c r="D6" s="281"/>
      <c r="E6" s="281"/>
      <c r="F6" s="281"/>
      <c r="G6" s="281"/>
      <c r="H6" s="281"/>
      <c r="I6" s="281"/>
      <c r="J6" s="281"/>
    </row>
    <row r="7" spans="1:11" ht="5.25" hidden="1" customHeight="1">
      <c r="A7" s="206"/>
      <c r="B7" s="207"/>
      <c r="C7" s="208"/>
      <c r="D7" s="278"/>
      <c r="E7" s="278"/>
      <c r="F7" s="278"/>
      <c r="G7" s="278"/>
      <c r="H7" s="278"/>
      <c r="I7" s="224"/>
      <c r="J7" s="224"/>
      <c r="K7" s="170"/>
    </row>
    <row r="8" spans="1:11" ht="6" customHeight="1">
      <c r="A8" s="206"/>
      <c r="B8" s="207"/>
      <c r="C8" s="207"/>
      <c r="D8" s="207" t="s">
        <v>112</v>
      </c>
      <c r="E8" s="207"/>
      <c r="F8" s="207"/>
      <c r="G8" s="207"/>
      <c r="H8" s="207"/>
      <c r="I8" s="207"/>
      <c r="J8" s="207"/>
    </row>
    <row r="9" spans="1:11" ht="6.75" customHeight="1">
      <c r="A9" s="206"/>
      <c r="B9" s="207"/>
      <c r="C9" s="207"/>
      <c r="D9" s="207"/>
      <c r="E9" s="207"/>
      <c r="F9" s="207"/>
      <c r="G9" s="207"/>
      <c r="H9" s="207"/>
      <c r="I9" s="207"/>
      <c r="J9" s="207"/>
    </row>
    <row r="10" spans="1:11" ht="117.75" customHeight="1">
      <c r="A10" s="206"/>
      <c r="B10" s="209"/>
      <c r="C10" s="249" t="s">
        <v>62</v>
      </c>
      <c r="D10" s="249"/>
      <c r="E10" s="229" t="s">
        <v>46</v>
      </c>
      <c r="F10" s="229" t="s">
        <v>113</v>
      </c>
      <c r="G10" s="229" t="s">
        <v>114</v>
      </c>
      <c r="H10" s="229" t="s">
        <v>173</v>
      </c>
      <c r="I10" s="229" t="s">
        <v>115</v>
      </c>
      <c r="J10" s="210"/>
    </row>
    <row r="11" spans="1:11" ht="9" customHeight="1">
      <c r="B11" s="132"/>
      <c r="C11" s="133"/>
      <c r="D11" s="133"/>
      <c r="E11" s="133"/>
      <c r="F11" s="133"/>
      <c r="G11" s="133"/>
      <c r="H11" s="133"/>
      <c r="I11" s="133"/>
      <c r="J11" s="134"/>
    </row>
    <row r="12" spans="1:11" ht="9" customHeight="1">
      <c r="B12" s="135"/>
      <c r="C12" s="136"/>
      <c r="D12" s="137"/>
      <c r="E12" s="138"/>
      <c r="F12" s="139"/>
      <c r="G12" s="140"/>
      <c r="H12" s="141"/>
      <c r="I12" s="136"/>
      <c r="J12" s="142"/>
    </row>
    <row r="13" spans="1:11" ht="29.25" customHeight="1" thickBot="1">
      <c r="B13" s="143"/>
      <c r="C13" s="279" t="s">
        <v>166</v>
      </c>
      <c r="D13" s="279"/>
      <c r="E13" s="144">
        <f>SUM(E15:E17)</f>
        <v>12620713</v>
      </c>
      <c r="F13" s="145"/>
      <c r="G13" s="145"/>
      <c r="H13" s="145"/>
      <c r="I13" s="144">
        <f>SUM(E13:H13)</f>
        <v>12620713</v>
      </c>
      <c r="J13" s="142"/>
    </row>
    <row r="14" spans="1:11" ht="15">
      <c r="B14" s="143"/>
      <c r="C14" s="146"/>
      <c r="D14" s="138"/>
      <c r="E14" s="147"/>
      <c r="F14" s="148"/>
      <c r="G14" s="148"/>
      <c r="H14" s="148"/>
      <c r="I14" s="147"/>
      <c r="J14" s="142"/>
    </row>
    <row r="15" spans="1:11" ht="15">
      <c r="B15" s="143"/>
      <c r="C15" s="140" t="s">
        <v>116</v>
      </c>
      <c r="D15" s="140"/>
      <c r="E15" s="147">
        <f>'Estado de Situacion Financiera'!K45</f>
        <v>4595882</v>
      </c>
      <c r="F15" s="145"/>
      <c r="G15" s="145"/>
      <c r="H15" s="145"/>
      <c r="I15" s="149">
        <f>SUM(E15:H15)</f>
        <v>4595882</v>
      </c>
      <c r="J15" s="142"/>
    </row>
    <row r="16" spans="1:11" ht="15">
      <c r="B16" s="135"/>
      <c r="C16" s="140" t="s">
        <v>48</v>
      </c>
      <c r="D16" s="140"/>
      <c r="E16" s="147">
        <f>'Estado de Situacion Financiera'!K46</f>
        <v>6570051</v>
      </c>
      <c r="F16" s="148"/>
      <c r="G16" s="148"/>
      <c r="H16" s="148"/>
      <c r="I16" s="150">
        <f>SUM(E16:H16)</f>
        <v>6570051</v>
      </c>
      <c r="J16" s="142"/>
    </row>
    <row r="17" spans="2:259" ht="15" customHeight="1">
      <c r="B17" s="135"/>
      <c r="C17" s="140" t="s">
        <v>117</v>
      </c>
      <c r="D17" s="140"/>
      <c r="E17" s="147">
        <f>'Estado de Situacion Financiera'!K47</f>
        <v>1454780</v>
      </c>
      <c r="F17" s="148"/>
      <c r="G17" s="148"/>
      <c r="H17" s="148"/>
      <c r="I17" s="150">
        <f>SUM(E17:H17)</f>
        <v>1454780</v>
      </c>
      <c r="J17" s="142"/>
    </row>
    <row r="18" spans="2:259" ht="10.5" customHeight="1">
      <c r="B18" s="135"/>
      <c r="C18" s="42"/>
      <c r="D18" s="42"/>
      <c r="E18" s="42"/>
      <c r="F18" s="150"/>
      <c r="G18" s="150"/>
      <c r="H18" s="150"/>
      <c r="I18" s="151"/>
      <c r="J18" s="142"/>
    </row>
    <row r="19" spans="2:259" ht="8.25" customHeight="1">
      <c r="B19" s="143"/>
      <c r="C19" s="280"/>
      <c r="D19" s="280"/>
      <c r="E19" s="152"/>
      <c r="F19" s="152"/>
      <c r="G19" s="152"/>
      <c r="H19" s="152"/>
      <c r="I19" s="152"/>
      <c r="J19" s="142"/>
    </row>
    <row r="20" spans="2:259" ht="34.5" customHeight="1">
      <c r="B20" s="143"/>
      <c r="C20" s="280" t="s">
        <v>159</v>
      </c>
      <c r="D20" s="280"/>
      <c r="E20" s="148"/>
      <c r="F20" s="149">
        <f>SUM(F22:F25)</f>
        <v>2318693</v>
      </c>
      <c r="G20" s="149">
        <f>SUM(G21)</f>
        <v>-1886375</v>
      </c>
      <c r="H20" s="153"/>
      <c r="I20" s="154">
        <f t="shared" ref="I20:I25" si="0">SUM(E20:H20)</f>
        <v>432318</v>
      </c>
      <c r="J20" s="142"/>
      <c r="IY20" s="155"/>
    </row>
    <row r="21" spans="2:259" ht="15" customHeight="1">
      <c r="B21" s="135"/>
      <c r="C21" s="282" t="s">
        <v>118</v>
      </c>
      <c r="D21" s="282"/>
      <c r="E21" s="148"/>
      <c r="F21" s="148"/>
      <c r="G21" s="147">
        <f>'Estado de Situacion Financiera'!K51</f>
        <v>-1886375</v>
      </c>
      <c r="H21" s="148"/>
      <c r="I21" s="151">
        <f t="shared" si="0"/>
        <v>-1886375</v>
      </c>
      <c r="J21" s="142"/>
    </row>
    <row r="22" spans="2:259" ht="15" customHeight="1">
      <c r="B22" s="135"/>
      <c r="C22" s="282" t="s">
        <v>52</v>
      </c>
      <c r="D22" s="282"/>
      <c r="E22" s="148"/>
      <c r="F22" s="147">
        <f>'Estado de Situacion Financiera'!K52</f>
        <v>6250443</v>
      </c>
      <c r="G22" s="148"/>
      <c r="H22" s="148"/>
      <c r="I22" s="151">
        <f t="shared" si="0"/>
        <v>6250443</v>
      </c>
      <c r="J22" s="142"/>
      <c r="IY22" s="155"/>
    </row>
    <row r="23" spans="2:259" ht="15">
      <c r="B23" s="135"/>
      <c r="C23" s="282" t="s">
        <v>119</v>
      </c>
      <c r="D23" s="282"/>
      <c r="E23" s="148"/>
      <c r="F23" s="147">
        <f>'Estado de Situacion Financiera'!K53</f>
        <v>0</v>
      </c>
      <c r="G23" s="148"/>
      <c r="H23" s="148"/>
      <c r="I23" s="151">
        <f t="shared" si="0"/>
        <v>0</v>
      </c>
      <c r="J23" s="142"/>
    </row>
    <row r="24" spans="2:259" ht="15">
      <c r="B24" s="135"/>
      <c r="C24" s="282" t="s">
        <v>54</v>
      </c>
      <c r="D24" s="282"/>
      <c r="E24" s="148"/>
      <c r="F24" s="147">
        <f>'Estado de Situacion Financiera'!K54</f>
        <v>0</v>
      </c>
      <c r="G24" s="148"/>
      <c r="H24" s="148"/>
      <c r="I24" s="151">
        <f t="shared" si="0"/>
        <v>0</v>
      </c>
      <c r="J24" s="142"/>
    </row>
    <row r="25" spans="2:259" ht="13.5" customHeight="1">
      <c r="B25" s="135"/>
      <c r="C25" s="284" t="s">
        <v>55</v>
      </c>
      <c r="D25" s="284"/>
      <c r="E25" s="148"/>
      <c r="F25" s="147">
        <f>'Estado de Situacion Financiera'!K55</f>
        <v>-3931750</v>
      </c>
      <c r="G25" s="148"/>
      <c r="H25" s="148"/>
      <c r="I25" s="151">
        <f t="shared" si="0"/>
        <v>-3931750</v>
      </c>
      <c r="J25" s="142"/>
    </row>
    <row r="26" spans="2:259" ht="15">
      <c r="B26" s="135"/>
      <c r="C26" s="156"/>
      <c r="D26" s="156"/>
      <c r="E26" s="150"/>
      <c r="F26" s="157"/>
      <c r="G26" s="150"/>
      <c r="H26" s="157"/>
      <c r="I26" s="151"/>
      <c r="J26" s="142"/>
    </row>
    <row r="27" spans="2:259" ht="34.5" customHeight="1">
      <c r="B27" s="135"/>
      <c r="C27" s="285" t="s">
        <v>160</v>
      </c>
      <c r="D27" s="285"/>
      <c r="E27" s="148"/>
      <c r="F27" s="148"/>
      <c r="G27" s="148"/>
      <c r="H27" s="158">
        <f>SUM(H28:H29)</f>
        <v>0</v>
      </c>
      <c r="I27" s="149">
        <f>SUM(E27:H27)</f>
        <v>0</v>
      </c>
      <c r="J27" s="142"/>
    </row>
    <row r="28" spans="2:259" ht="15">
      <c r="B28" s="135"/>
      <c r="C28" s="140" t="s">
        <v>147</v>
      </c>
      <c r="D28" s="138"/>
      <c r="E28" s="148"/>
      <c r="F28" s="148"/>
      <c r="G28" s="148"/>
      <c r="H28" s="147">
        <f>'Estado de Situacion Financiera'!K59</f>
        <v>0</v>
      </c>
      <c r="I28" s="150">
        <f>SUM(E28:H28)</f>
        <v>0</v>
      </c>
      <c r="J28" s="142"/>
    </row>
    <row r="29" spans="2:259" ht="21" customHeight="1">
      <c r="B29" s="143"/>
      <c r="C29" s="286" t="s">
        <v>58</v>
      </c>
      <c r="D29" s="286"/>
      <c r="E29" s="148"/>
      <c r="F29" s="148"/>
      <c r="G29" s="148"/>
      <c r="H29" s="147">
        <f>'Estado de Situacion Financiera'!K60</f>
        <v>0</v>
      </c>
      <c r="I29" s="150">
        <f>SUM(E29:H29)</f>
        <v>0</v>
      </c>
      <c r="J29" s="142"/>
    </row>
    <row r="30" spans="2:259" ht="13.5" customHeight="1">
      <c r="B30" s="143"/>
      <c r="C30" s="159"/>
      <c r="D30" s="159"/>
      <c r="E30" s="152"/>
      <c r="F30" s="152"/>
      <c r="G30" s="152"/>
      <c r="H30" s="152"/>
      <c r="I30" s="152"/>
      <c r="J30" s="142"/>
    </row>
    <row r="31" spans="2:259" ht="21" customHeight="1" thickBot="1">
      <c r="B31" s="143"/>
      <c r="C31" s="283" t="s">
        <v>161</v>
      </c>
      <c r="D31" s="283"/>
      <c r="E31" s="160">
        <f>SUM(E13)</f>
        <v>12620713</v>
      </c>
      <c r="F31" s="160">
        <f>F20</f>
        <v>2318693</v>
      </c>
      <c r="G31" s="160">
        <f>G20</f>
        <v>-1886375</v>
      </c>
      <c r="H31" s="160">
        <f>H27</f>
        <v>0</v>
      </c>
      <c r="I31" s="160">
        <f>SUM(E31:H31)</f>
        <v>13053031</v>
      </c>
      <c r="J31" s="142"/>
    </row>
    <row r="32" spans="2:259" ht="15">
      <c r="B32" s="135"/>
      <c r="C32" s="138"/>
      <c r="D32" s="140"/>
      <c r="E32" s="152"/>
      <c r="F32" s="152"/>
      <c r="G32" s="152"/>
      <c r="H32" s="152"/>
      <c r="I32" s="152"/>
      <c r="J32" s="142"/>
    </row>
    <row r="33" spans="2:259" ht="31.5" customHeight="1">
      <c r="B33" s="143"/>
      <c r="C33" s="280" t="s">
        <v>162</v>
      </c>
      <c r="D33" s="280"/>
      <c r="E33" s="154">
        <f>SUM(E34:E36)</f>
        <v>0</v>
      </c>
      <c r="F33" s="145"/>
      <c r="G33" s="145"/>
      <c r="H33" s="153"/>
      <c r="I33" s="154">
        <f>SUM(E33:H33)</f>
        <v>0</v>
      </c>
      <c r="J33" s="142"/>
    </row>
    <row r="34" spans="2:259" ht="15">
      <c r="B34" s="135"/>
      <c r="C34" s="282" t="s">
        <v>47</v>
      </c>
      <c r="D34" s="282"/>
      <c r="E34" s="161">
        <f>'Estado de Situacion Financiera'!J45-'Estado de Situacion Financiera'!K45</f>
        <v>0</v>
      </c>
      <c r="F34" s="148"/>
      <c r="G34" s="148"/>
      <c r="H34" s="162"/>
      <c r="I34" s="154">
        <f>SUM(E34:H34)</f>
        <v>0</v>
      </c>
      <c r="J34" s="142"/>
    </row>
    <row r="35" spans="2:259" ht="15">
      <c r="B35" s="135"/>
      <c r="C35" s="282" t="s">
        <v>48</v>
      </c>
      <c r="D35" s="282"/>
      <c r="E35" s="161">
        <f>'Estado de Situacion Financiera'!J46-'Estado de Situacion Financiera'!K46</f>
        <v>0</v>
      </c>
      <c r="F35" s="148"/>
      <c r="G35" s="148"/>
      <c r="H35" s="162"/>
      <c r="I35" s="154">
        <f>SUM(E35:H35)</f>
        <v>0</v>
      </c>
      <c r="J35" s="142"/>
    </row>
    <row r="36" spans="2:259" ht="15">
      <c r="B36" s="135"/>
      <c r="C36" s="282" t="s">
        <v>117</v>
      </c>
      <c r="D36" s="282"/>
      <c r="E36" s="161">
        <f>'Estado de Situacion Financiera'!J47-'Estado de Situacion Financiera'!K47</f>
        <v>0</v>
      </c>
      <c r="F36" s="148"/>
      <c r="G36" s="148"/>
      <c r="H36" s="162"/>
      <c r="I36" s="154">
        <f>SUM(E36:H36)</f>
        <v>0</v>
      </c>
      <c r="J36" s="142"/>
      <c r="IY36" s="155"/>
    </row>
    <row r="37" spans="2:259" ht="15">
      <c r="B37" s="143"/>
      <c r="C37" s="146"/>
      <c r="D37" s="138"/>
      <c r="E37" s="152"/>
      <c r="F37" s="152"/>
      <c r="G37" s="152"/>
      <c r="H37" s="152"/>
      <c r="I37" s="152"/>
      <c r="J37" s="142"/>
    </row>
    <row r="38" spans="2:259" ht="33" customHeight="1">
      <c r="B38" s="143" t="s">
        <v>112</v>
      </c>
      <c r="C38" s="280" t="s">
        <v>163</v>
      </c>
      <c r="D38" s="280"/>
      <c r="E38" s="145"/>
      <c r="F38" s="154">
        <f>SUM(F40)</f>
        <v>-2386273</v>
      </c>
      <c r="G38" s="149">
        <f>SUM(G39:G43)</f>
        <v>896624</v>
      </c>
      <c r="H38" s="145"/>
      <c r="I38" s="154">
        <f t="shared" ref="I38:I43" si="1">SUM(E38:H38)</f>
        <v>-1489649</v>
      </c>
      <c r="J38" s="142"/>
    </row>
    <row r="39" spans="2:259" ht="15">
      <c r="B39" s="135"/>
      <c r="C39" s="282" t="s">
        <v>118</v>
      </c>
      <c r="D39" s="282"/>
      <c r="E39" s="148"/>
      <c r="F39" s="148"/>
      <c r="G39" s="147">
        <f>'Estado de Situacion Financiera'!J51</f>
        <v>-989751</v>
      </c>
      <c r="H39" s="148"/>
      <c r="I39" s="151">
        <f t="shared" si="1"/>
        <v>-989751</v>
      </c>
      <c r="J39" s="142"/>
    </row>
    <row r="40" spans="2:259" ht="15">
      <c r="B40" s="135"/>
      <c r="C40" s="282" t="s">
        <v>52</v>
      </c>
      <c r="D40" s="282"/>
      <c r="E40" s="148"/>
      <c r="F40" s="147">
        <f>'Estado de Situacion Financiera'!J52-'Estado de Situacion Financiera'!K52</f>
        <v>-2386273</v>
      </c>
      <c r="G40" s="147">
        <f>-'Estado de Situacion Financiera'!K51</f>
        <v>1886375</v>
      </c>
      <c r="H40" s="148"/>
      <c r="I40" s="151">
        <f t="shared" si="1"/>
        <v>-499898</v>
      </c>
      <c r="J40" s="142"/>
    </row>
    <row r="41" spans="2:259" ht="15">
      <c r="B41" s="135"/>
      <c r="C41" s="282" t="s">
        <v>119</v>
      </c>
      <c r="D41" s="282"/>
      <c r="E41" s="148"/>
      <c r="F41" s="148"/>
      <c r="G41" s="147">
        <f>'Estado de Situacion Financiera'!J53-'Estado de Situacion Financiera'!K53</f>
        <v>0</v>
      </c>
      <c r="H41" s="148"/>
      <c r="I41" s="151">
        <f t="shared" si="1"/>
        <v>0</v>
      </c>
      <c r="J41" s="142"/>
    </row>
    <row r="42" spans="2:259" ht="15">
      <c r="B42" s="135"/>
      <c r="C42" s="282" t="s">
        <v>54</v>
      </c>
      <c r="D42" s="282"/>
      <c r="E42" s="148"/>
      <c r="F42" s="148"/>
      <c r="G42" s="147">
        <f>'Estado de Situacion Financiera'!J54-'Estado de Situacion Financiera'!K54</f>
        <v>0</v>
      </c>
      <c r="H42" s="148"/>
      <c r="I42" s="151">
        <f t="shared" si="1"/>
        <v>0</v>
      </c>
      <c r="J42" s="142"/>
    </row>
    <row r="43" spans="2:259" ht="21.75" customHeight="1">
      <c r="B43" s="135"/>
      <c r="C43" s="284" t="s">
        <v>55</v>
      </c>
      <c r="D43" s="284"/>
      <c r="E43" s="148"/>
      <c r="F43" s="148"/>
      <c r="G43" s="150">
        <f>'Estado de Situacion Financiera'!J55-'Estado de Situacion Financiera'!K55</f>
        <v>0</v>
      </c>
      <c r="H43" s="148"/>
      <c r="I43" s="151">
        <f t="shared" si="1"/>
        <v>0</v>
      </c>
      <c r="J43" s="142"/>
    </row>
    <row r="44" spans="2:259" ht="11.25" customHeight="1">
      <c r="B44" s="135"/>
      <c r="C44" s="163"/>
      <c r="D44" s="163"/>
      <c r="E44" s="150"/>
      <c r="F44" s="157"/>
      <c r="G44" s="150"/>
      <c r="H44" s="157"/>
      <c r="I44" s="151"/>
      <c r="J44" s="142"/>
    </row>
    <row r="45" spans="2:259" ht="30.75" customHeight="1">
      <c r="B45" s="135"/>
      <c r="C45" s="285" t="s">
        <v>164</v>
      </c>
      <c r="D45" s="285"/>
      <c r="E45" s="148"/>
      <c r="F45" s="148"/>
      <c r="G45" s="148"/>
      <c r="H45" s="158">
        <f>SUM(H46:H47)</f>
        <v>0</v>
      </c>
      <c r="I45" s="151">
        <f>SUM(E45:H45)</f>
        <v>0</v>
      </c>
      <c r="J45" s="142"/>
      <c r="IY45" s="155"/>
    </row>
    <row r="46" spans="2:259" ht="15.75" customHeight="1">
      <c r="B46" s="135"/>
      <c r="C46" s="282" t="s">
        <v>148</v>
      </c>
      <c r="D46" s="282"/>
      <c r="E46" s="148"/>
      <c r="F46" s="148"/>
      <c r="G46" s="148"/>
      <c r="H46" s="147">
        <f>'Estado de Situacion Financiera'!J59-'Estado de Situacion Financiera'!K59</f>
        <v>0</v>
      </c>
      <c r="I46" s="151">
        <f>SUM(E46:H46)</f>
        <v>0</v>
      </c>
      <c r="J46" s="142"/>
    </row>
    <row r="47" spans="2:259" ht="12.75" customHeight="1">
      <c r="B47" s="135"/>
      <c r="C47" s="284" t="s">
        <v>58</v>
      </c>
      <c r="D47" s="284"/>
      <c r="E47" s="148"/>
      <c r="F47" s="148"/>
      <c r="G47" s="148"/>
      <c r="H47" s="147">
        <f>'Estado de Situacion Financiera'!J60-'Estado de Situacion Financiera'!K60</f>
        <v>0</v>
      </c>
      <c r="I47" s="151">
        <f>SUM(E47:H47)</f>
        <v>0</v>
      </c>
      <c r="J47" s="142"/>
    </row>
    <row r="48" spans="2:259" ht="15">
      <c r="B48" s="143"/>
      <c r="C48" s="146"/>
      <c r="D48" s="138"/>
      <c r="E48" s="152"/>
      <c r="F48" s="152"/>
      <c r="G48" s="152"/>
      <c r="H48" s="152"/>
      <c r="I48" s="152"/>
      <c r="J48" s="142"/>
    </row>
    <row r="49" spans="1:259" ht="29.25" customHeight="1">
      <c r="B49" s="164"/>
      <c r="C49" s="288" t="s">
        <v>165</v>
      </c>
      <c r="D49" s="288"/>
      <c r="E49" s="165">
        <f>E31+E33</f>
        <v>12620713</v>
      </c>
      <c r="F49" s="165">
        <f>F31+F38</f>
        <v>-67580</v>
      </c>
      <c r="G49" s="165">
        <f>G31+G38</f>
        <v>-989751</v>
      </c>
      <c r="H49" s="165">
        <f>H31+H45</f>
        <v>0</v>
      </c>
      <c r="I49" s="165">
        <f>SUM(E49:H49)</f>
        <v>11563382</v>
      </c>
      <c r="J49" s="166"/>
      <c r="IY49" s="155"/>
    </row>
    <row r="50" spans="1:259" ht="8.25" customHeight="1">
      <c r="B50" s="167"/>
      <c r="C50" s="168"/>
      <c r="D50" s="168"/>
      <c r="E50" s="168"/>
      <c r="F50" s="168"/>
      <c r="G50" s="168"/>
      <c r="H50" s="168"/>
      <c r="I50" s="168"/>
      <c r="J50" s="169"/>
    </row>
    <row r="51" spans="1:259" s="3" customFormat="1" ht="15">
      <c r="A51" s="170"/>
      <c r="B51" s="170"/>
      <c r="C51" s="284" t="s">
        <v>155</v>
      </c>
      <c r="D51" s="284"/>
      <c r="E51" s="284"/>
      <c r="F51" s="284"/>
      <c r="G51" s="284"/>
      <c r="H51" s="284"/>
      <c r="I51" s="284"/>
      <c r="J51" s="284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170"/>
      <c r="FW51" s="170"/>
      <c r="FX51" s="170"/>
      <c r="FY51" s="170"/>
      <c r="FZ51" s="170"/>
      <c r="GA51" s="170"/>
      <c r="GB51" s="170"/>
      <c r="GC51" s="170"/>
      <c r="GD51" s="170"/>
      <c r="GE51" s="170"/>
      <c r="GF51" s="170"/>
      <c r="GG51" s="170"/>
      <c r="GH51" s="170"/>
      <c r="GI51" s="170"/>
      <c r="GJ51" s="170"/>
      <c r="GK51" s="170"/>
      <c r="GL51" s="170"/>
      <c r="GM51" s="170"/>
      <c r="GN51" s="170"/>
      <c r="GO51" s="170"/>
      <c r="GP51" s="170"/>
      <c r="GQ51" s="170"/>
      <c r="GR51" s="170"/>
      <c r="GS51" s="170"/>
      <c r="GT51" s="170"/>
      <c r="GU51" s="170"/>
      <c r="GV51" s="170"/>
      <c r="GW51" s="170"/>
      <c r="GX51" s="170"/>
      <c r="GY51" s="170"/>
      <c r="GZ51" s="170"/>
      <c r="HA51" s="170"/>
      <c r="HB51" s="170"/>
      <c r="HC51" s="170"/>
      <c r="HD51" s="170"/>
      <c r="HE51" s="170"/>
      <c r="HF51" s="170"/>
      <c r="HG51" s="170"/>
      <c r="HH51" s="170"/>
      <c r="HI51" s="170"/>
      <c r="HJ51" s="170"/>
      <c r="HK51" s="170"/>
      <c r="HL51" s="170"/>
      <c r="HM51" s="170"/>
      <c r="HN51" s="170"/>
      <c r="HO51" s="170"/>
      <c r="HP51" s="170"/>
      <c r="HQ51" s="170"/>
      <c r="HR51" s="170"/>
      <c r="HS51" s="170"/>
      <c r="HT51" s="170"/>
      <c r="HU51" s="170"/>
      <c r="HV51" s="170"/>
      <c r="HW51" s="170"/>
      <c r="HX51" s="170"/>
      <c r="HY51" s="170"/>
      <c r="HZ51" s="170"/>
      <c r="IA51" s="170"/>
      <c r="IB51" s="170"/>
      <c r="IC51" s="170"/>
      <c r="ID51" s="170"/>
      <c r="IE51" s="170"/>
      <c r="IF51" s="170"/>
      <c r="IG51" s="170"/>
      <c r="IH51" s="170"/>
      <c r="II51" s="170"/>
      <c r="IJ51" s="170"/>
      <c r="IK51" s="170"/>
      <c r="IL51" s="170"/>
      <c r="IM51" s="170"/>
      <c r="IN51" s="170"/>
      <c r="IO51" s="170"/>
      <c r="IP51" s="170"/>
      <c r="IQ51" s="170"/>
      <c r="IR51" s="170"/>
      <c r="IS51" s="170"/>
      <c r="IT51" s="170"/>
      <c r="IU51" s="170"/>
      <c r="IV51" s="170"/>
      <c r="IW51" s="170"/>
      <c r="IX51" s="170"/>
      <c r="IY51" s="170"/>
    </row>
    <row r="52" spans="1:259">
      <c r="B52" s="128"/>
      <c r="I52" s="155"/>
      <c r="K52" s="130"/>
    </row>
    <row r="53" spans="1:259" ht="24.75" customHeight="1">
      <c r="B53" s="128"/>
      <c r="C53" s="130"/>
      <c r="D53" s="171"/>
      <c r="E53" s="131"/>
      <c r="F53" s="131"/>
      <c r="G53" s="128"/>
      <c r="H53" s="172"/>
      <c r="I53" s="171"/>
      <c r="J53" s="131"/>
      <c r="K53" s="131"/>
    </row>
    <row r="54" spans="1:259" ht="20.25" customHeight="1">
      <c r="B54" s="128"/>
      <c r="C54" s="130"/>
      <c r="D54" s="289"/>
      <c r="E54" s="289"/>
      <c r="F54" s="131"/>
      <c r="G54" s="128"/>
      <c r="H54" s="289"/>
      <c r="I54" s="289"/>
      <c r="J54" s="131"/>
      <c r="K54" s="131"/>
    </row>
    <row r="55" spans="1:259">
      <c r="B55" s="128"/>
      <c r="C55" s="173"/>
      <c r="D55" s="290"/>
      <c r="E55" s="290"/>
      <c r="F55" s="131"/>
      <c r="G55" s="131"/>
      <c r="H55" s="290"/>
      <c r="I55" s="290"/>
      <c r="J55" s="174"/>
      <c r="K55" s="131"/>
    </row>
    <row r="56" spans="1:259">
      <c r="B56" s="128"/>
      <c r="C56" s="175"/>
      <c r="D56" s="287"/>
      <c r="E56" s="287"/>
      <c r="F56" s="176"/>
      <c r="G56" s="176"/>
      <c r="H56" s="287"/>
      <c r="I56" s="287"/>
      <c r="J56" s="174"/>
      <c r="K56" s="131"/>
    </row>
    <row r="57" spans="1:259">
      <c r="D57" s="170"/>
      <c r="E57" s="170"/>
      <c r="F57" s="170"/>
      <c r="G57" s="170"/>
      <c r="H57" s="170"/>
      <c r="I57" s="170"/>
    </row>
  </sheetData>
  <sheetProtection sheet="1" scenarios="1" formatCells="0" formatColumns="0" formatRows="0"/>
  <mergeCells count="40">
    <mergeCell ref="H56:I56"/>
    <mergeCell ref="C40:D40"/>
    <mergeCell ref="C41:D41"/>
    <mergeCell ref="C42:D42"/>
    <mergeCell ref="C49:D49"/>
    <mergeCell ref="C51:J51"/>
    <mergeCell ref="D54:E54"/>
    <mergeCell ref="H54:I54"/>
    <mergeCell ref="C45:D45"/>
    <mergeCell ref="C46:D46"/>
    <mergeCell ref="C47:D47"/>
    <mergeCell ref="D55:E55"/>
    <mergeCell ref="H55:I55"/>
    <mergeCell ref="D56:E56"/>
    <mergeCell ref="C43:D43"/>
    <mergeCell ref="C22:D22"/>
    <mergeCell ref="C21:D21"/>
    <mergeCell ref="C20:D20"/>
    <mergeCell ref="C39:D39"/>
    <mergeCell ref="C31:D31"/>
    <mergeCell ref="C33:D33"/>
    <mergeCell ref="C34:D34"/>
    <mergeCell ref="C35:D35"/>
    <mergeCell ref="C36:D36"/>
    <mergeCell ref="C38:D38"/>
    <mergeCell ref="C25:D25"/>
    <mergeCell ref="C27:D27"/>
    <mergeCell ref="C29:D29"/>
    <mergeCell ref="C24:D24"/>
    <mergeCell ref="C23:D23"/>
    <mergeCell ref="D7:H7"/>
    <mergeCell ref="C10:D10"/>
    <mergeCell ref="C13:D13"/>
    <mergeCell ref="C19:D19"/>
    <mergeCell ref="D6:J6"/>
    <mergeCell ref="B1:J1"/>
    <mergeCell ref="B2:J2"/>
    <mergeCell ref="B3:J3"/>
    <mergeCell ref="B4:J4"/>
    <mergeCell ref="B5:J5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" footer="0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Z54"/>
  <sheetViews>
    <sheetView tabSelected="1" zoomScale="80" zoomScaleNormal="80" workbookViewId="0">
      <selection activeCell="E66" sqref="E66"/>
    </sheetView>
  </sheetViews>
  <sheetFormatPr baseColWidth="10" defaultColWidth="0" defaultRowHeight="16.5"/>
  <cols>
    <col min="1" max="1" width="1.5703125" style="4" customWidth="1"/>
    <col min="2" max="3" width="3.7109375" style="4" customWidth="1"/>
    <col min="4" max="4" width="24" style="4" customWidth="1"/>
    <col min="5" max="5" width="43.7109375" style="4" customWidth="1"/>
    <col min="6" max="6" width="20.140625" style="4" customWidth="1"/>
    <col min="7" max="8" width="18.7109375" style="7" customWidth="1"/>
    <col min="9" max="9" width="7.7109375" style="4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25.5">
      <c r="A1" s="212"/>
      <c r="B1" s="293" t="s">
        <v>171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16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</row>
    <row r="2" spans="1:260" s="6" customFormat="1" ht="25.5">
      <c r="A2" s="211"/>
      <c r="B2" s="250" t="s">
        <v>168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</row>
    <row r="3" spans="1:260" ht="25.5">
      <c r="A3" s="212"/>
      <c r="B3" s="250" t="s">
        <v>122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1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</row>
    <row r="4" spans="1:260" ht="25.5">
      <c r="A4" s="212"/>
      <c r="B4" s="250" t="s">
        <v>169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1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</row>
    <row r="5" spans="1:260" ht="25.5">
      <c r="A5" s="212"/>
      <c r="B5" s="250" t="s">
        <v>167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</row>
    <row r="6" spans="1:260" ht="25.5">
      <c r="A6" s="212"/>
      <c r="B6" s="212"/>
      <c r="C6" s="215"/>
      <c r="D6" s="217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3"/>
      <c r="P6" s="211"/>
      <c r="Q6" s="2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</row>
    <row r="7" spans="1:260" ht="25.5">
      <c r="A7" s="218"/>
      <c r="B7" s="291"/>
      <c r="C7" s="291"/>
      <c r="D7" s="291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47"/>
      <c r="Q7" s="2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</row>
    <row r="8" spans="1:260" s="6" customFormat="1" ht="25.5">
      <c r="A8" s="212"/>
      <c r="B8" s="215"/>
      <c r="C8" s="215"/>
      <c r="D8" s="217"/>
      <c r="E8" s="215"/>
      <c r="F8" s="215"/>
      <c r="G8" s="219"/>
      <c r="H8" s="219"/>
      <c r="I8" s="217"/>
      <c r="J8" s="211"/>
      <c r="K8" s="211"/>
      <c r="L8" s="211"/>
      <c r="M8" s="211"/>
      <c r="N8" s="211"/>
      <c r="O8" s="211"/>
      <c r="P8" s="211"/>
      <c r="Q8" s="2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</row>
    <row r="9" spans="1:260" s="6" customFormat="1" ht="25.5">
      <c r="A9" s="220"/>
      <c r="B9" s="294" t="s">
        <v>62</v>
      </c>
      <c r="C9" s="295"/>
      <c r="D9" s="295"/>
      <c r="E9" s="295"/>
      <c r="F9" s="241"/>
      <c r="G9" s="230">
        <v>2022</v>
      </c>
      <c r="H9" s="230">
        <v>2021</v>
      </c>
      <c r="I9" s="231"/>
      <c r="J9" s="295" t="s">
        <v>62</v>
      </c>
      <c r="K9" s="295"/>
      <c r="L9" s="295"/>
      <c r="M9" s="295"/>
      <c r="N9" s="241"/>
      <c r="O9" s="232">
        <v>2022</v>
      </c>
      <c r="P9" s="232">
        <v>2021</v>
      </c>
      <c r="Q9" s="22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</row>
    <row r="10" spans="1:260" s="6" customFormat="1" ht="17.25">
      <c r="A10" s="9"/>
      <c r="B10" s="13"/>
      <c r="C10" s="9"/>
      <c r="D10" s="14"/>
      <c r="E10" s="14"/>
      <c r="F10" s="14"/>
      <c r="G10" s="15"/>
      <c r="H10" s="15"/>
      <c r="I10" s="9"/>
      <c r="J10" s="12"/>
      <c r="K10" s="12"/>
      <c r="L10" s="12"/>
      <c r="M10" s="12"/>
      <c r="N10" s="12"/>
      <c r="O10" s="12"/>
      <c r="P10" s="12"/>
      <c r="Q10" s="1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</row>
    <row r="11" spans="1:260" s="6" customFormat="1" ht="17.25">
      <c r="A11" s="9"/>
      <c r="B11" s="13"/>
      <c r="C11" s="9"/>
      <c r="D11" s="14"/>
      <c r="E11" s="14"/>
      <c r="F11" s="14"/>
      <c r="G11" s="15"/>
      <c r="H11" s="15"/>
      <c r="I11" s="9"/>
      <c r="J11" s="12"/>
      <c r="K11" s="12"/>
      <c r="L11" s="12"/>
      <c r="M11" s="12"/>
      <c r="N11" s="12"/>
      <c r="O11" s="12"/>
      <c r="P11" s="12"/>
      <c r="Q11" s="1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</row>
    <row r="12" spans="1:260" s="6" customFormat="1" ht="17.25">
      <c r="A12" s="10"/>
      <c r="B12" s="17"/>
      <c r="C12" s="18"/>
      <c r="D12" s="18"/>
      <c r="E12" s="18"/>
      <c r="F12" s="18"/>
      <c r="G12" s="15"/>
      <c r="H12" s="15"/>
      <c r="I12" s="10"/>
      <c r="J12" s="12"/>
      <c r="K12" s="12"/>
      <c r="L12" s="12"/>
      <c r="M12" s="12"/>
      <c r="N12" s="12"/>
      <c r="O12" s="12"/>
      <c r="P12" s="12"/>
      <c r="Q12" s="1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</row>
    <row r="13" spans="1:260" ht="17.25">
      <c r="A13" s="10"/>
      <c r="B13" s="296" t="s">
        <v>123</v>
      </c>
      <c r="C13" s="297"/>
      <c r="D13" s="297"/>
      <c r="E13" s="297"/>
      <c r="F13" s="297"/>
      <c r="G13" s="15"/>
      <c r="H13" s="15"/>
      <c r="I13" s="10"/>
      <c r="J13" s="297" t="s">
        <v>124</v>
      </c>
      <c r="K13" s="297"/>
      <c r="L13" s="297"/>
      <c r="M13" s="297"/>
      <c r="N13" s="297"/>
      <c r="O13" s="19"/>
      <c r="P13" s="19"/>
      <c r="Q13" s="16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</row>
    <row r="14" spans="1:260" ht="17.25">
      <c r="A14" s="10"/>
      <c r="B14" s="17"/>
      <c r="C14" s="18"/>
      <c r="D14" s="10"/>
      <c r="E14" s="18"/>
      <c r="F14" s="18"/>
      <c r="G14" s="15"/>
      <c r="H14" s="15"/>
      <c r="I14" s="10"/>
      <c r="J14" s="10"/>
      <c r="K14" s="18"/>
      <c r="L14" s="18"/>
      <c r="M14" s="18"/>
      <c r="N14" s="18"/>
      <c r="O14" s="19"/>
      <c r="P14" s="19"/>
      <c r="Q14" s="16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</row>
    <row r="15" spans="1:260" ht="17.25">
      <c r="A15" s="10"/>
      <c r="B15" s="17"/>
      <c r="C15" s="297" t="s">
        <v>120</v>
      </c>
      <c r="D15" s="297"/>
      <c r="E15" s="297"/>
      <c r="F15" s="297"/>
      <c r="G15" s="20">
        <v>94989988</v>
      </c>
      <c r="H15" s="20">
        <v>90951403</v>
      </c>
      <c r="I15" s="10"/>
      <c r="J15" s="10"/>
      <c r="K15" s="297" t="s">
        <v>120</v>
      </c>
      <c r="L15" s="297"/>
      <c r="M15" s="297"/>
      <c r="N15" s="297"/>
      <c r="O15" s="20">
        <v>0</v>
      </c>
      <c r="P15" s="20">
        <v>0</v>
      </c>
      <c r="Q15" s="1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</row>
    <row r="16" spans="1:260" ht="17.25">
      <c r="A16" s="10"/>
      <c r="B16" s="17"/>
      <c r="C16" s="18"/>
      <c r="D16" s="298" t="s">
        <v>67</v>
      </c>
      <c r="E16" s="298"/>
      <c r="F16" s="298"/>
      <c r="G16" s="21">
        <v>0</v>
      </c>
      <c r="H16" s="21">
        <v>0</v>
      </c>
      <c r="I16" s="10"/>
      <c r="J16" s="10"/>
      <c r="K16" s="12"/>
      <c r="L16" s="299" t="s">
        <v>30</v>
      </c>
      <c r="M16" s="299"/>
      <c r="N16" s="299"/>
      <c r="O16" s="21">
        <v>0</v>
      </c>
      <c r="P16" s="21">
        <v>0</v>
      </c>
      <c r="Q16" s="16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</row>
    <row r="17" spans="1:260" ht="17.25">
      <c r="A17" s="10"/>
      <c r="B17" s="17"/>
      <c r="C17" s="18"/>
      <c r="D17" s="298" t="s">
        <v>125</v>
      </c>
      <c r="E17" s="298"/>
      <c r="F17" s="298"/>
      <c r="G17" s="21">
        <v>0</v>
      </c>
      <c r="H17" s="21">
        <v>0</v>
      </c>
      <c r="I17" s="10"/>
      <c r="J17" s="10"/>
      <c r="K17" s="12"/>
      <c r="L17" s="299" t="s">
        <v>32</v>
      </c>
      <c r="M17" s="299"/>
      <c r="N17" s="299"/>
      <c r="O17" s="21">
        <v>0</v>
      </c>
      <c r="P17" s="21">
        <v>0</v>
      </c>
      <c r="Q17" s="16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</row>
    <row r="18" spans="1:260" ht="17.25">
      <c r="A18" s="10"/>
      <c r="B18" s="17"/>
      <c r="C18" s="246"/>
      <c r="D18" s="298" t="s">
        <v>126</v>
      </c>
      <c r="E18" s="298"/>
      <c r="F18" s="298"/>
      <c r="G18" s="21">
        <v>0</v>
      </c>
      <c r="H18" s="21">
        <v>0</v>
      </c>
      <c r="I18" s="10"/>
      <c r="J18" s="10"/>
      <c r="K18" s="15"/>
      <c r="L18" s="299" t="s">
        <v>172</v>
      </c>
      <c r="M18" s="299"/>
      <c r="N18" s="299"/>
      <c r="O18" s="21">
        <v>0</v>
      </c>
      <c r="P18" s="21">
        <v>0</v>
      </c>
      <c r="Q18" s="16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</row>
    <row r="19" spans="1:260" ht="17.25">
      <c r="A19" s="10"/>
      <c r="B19" s="17"/>
      <c r="C19" s="246"/>
      <c r="D19" s="298" t="s">
        <v>73</v>
      </c>
      <c r="E19" s="298"/>
      <c r="F19" s="298"/>
      <c r="G19" s="21">
        <v>0</v>
      </c>
      <c r="H19" s="21">
        <v>0</v>
      </c>
      <c r="I19" s="10"/>
      <c r="J19" s="10"/>
      <c r="K19" s="15"/>
      <c r="L19" s="12"/>
      <c r="M19" s="12"/>
      <c r="N19" s="12"/>
      <c r="O19" s="22"/>
      <c r="P19" s="22"/>
      <c r="Q19" s="16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</row>
    <row r="20" spans="1:260" ht="17.25">
      <c r="A20" s="10"/>
      <c r="B20" s="17"/>
      <c r="C20" s="246"/>
      <c r="D20" s="298" t="s">
        <v>149</v>
      </c>
      <c r="E20" s="298"/>
      <c r="F20" s="298"/>
      <c r="G20" s="21">
        <v>0</v>
      </c>
      <c r="H20" s="21">
        <v>0</v>
      </c>
      <c r="I20" s="10"/>
      <c r="J20" s="10"/>
      <c r="K20" s="297" t="s">
        <v>121</v>
      </c>
      <c r="L20" s="297"/>
      <c r="M20" s="297"/>
      <c r="N20" s="297"/>
      <c r="O20" s="20">
        <v>48072</v>
      </c>
      <c r="P20" s="20">
        <v>53139</v>
      </c>
      <c r="Q20" s="16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</row>
    <row r="21" spans="1:260" ht="17.25">
      <c r="A21" s="10"/>
      <c r="B21" s="17"/>
      <c r="C21" s="246"/>
      <c r="D21" s="298" t="s">
        <v>150</v>
      </c>
      <c r="E21" s="298"/>
      <c r="F21" s="298"/>
      <c r="G21" s="21">
        <v>0</v>
      </c>
      <c r="H21" s="21">
        <v>0</v>
      </c>
      <c r="I21" s="10"/>
      <c r="J21" s="10"/>
      <c r="K21" s="15"/>
      <c r="L21" s="299" t="s">
        <v>30</v>
      </c>
      <c r="M21" s="299"/>
      <c r="N21" s="299"/>
      <c r="O21" s="21">
        <v>0</v>
      </c>
      <c r="P21" s="21">
        <v>0</v>
      </c>
      <c r="Q21" s="16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</row>
    <row r="22" spans="1:260" ht="17.25">
      <c r="A22" s="10"/>
      <c r="B22" s="17"/>
      <c r="C22" s="246"/>
      <c r="D22" s="298" t="s">
        <v>151</v>
      </c>
      <c r="E22" s="298"/>
      <c r="F22" s="298"/>
      <c r="G22" s="21">
        <v>11156</v>
      </c>
      <c r="H22" s="21">
        <v>10946</v>
      </c>
      <c r="I22" s="10"/>
      <c r="J22" s="10"/>
      <c r="K22" s="18"/>
      <c r="L22" s="299" t="s">
        <v>32</v>
      </c>
      <c r="M22" s="299"/>
      <c r="N22" s="299"/>
      <c r="O22" s="21">
        <v>48072</v>
      </c>
      <c r="P22" s="21">
        <v>53139</v>
      </c>
      <c r="Q22" s="16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</row>
    <row r="23" spans="1:260" ht="17.25">
      <c r="A23" s="10"/>
      <c r="B23" s="17"/>
      <c r="C23" s="246"/>
      <c r="D23" s="298" t="s">
        <v>153</v>
      </c>
      <c r="E23" s="298"/>
      <c r="F23" s="298"/>
      <c r="G23" s="21">
        <v>0</v>
      </c>
      <c r="H23" s="21">
        <v>0</v>
      </c>
      <c r="I23" s="10"/>
      <c r="J23" s="10"/>
      <c r="K23" s="12"/>
      <c r="L23" s="299" t="s">
        <v>127</v>
      </c>
      <c r="M23" s="299"/>
      <c r="N23" s="299"/>
      <c r="O23" s="21">
        <v>0</v>
      </c>
      <c r="P23" s="21">
        <v>0</v>
      </c>
      <c r="Q23" s="16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</row>
    <row r="24" spans="1:260" ht="17.25">
      <c r="A24" s="10"/>
      <c r="B24" s="17"/>
      <c r="C24" s="18"/>
      <c r="D24" s="298" t="s">
        <v>154</v>
      </c>
      <c r="E24" s="298"/>
      <c r="F24" s="298"/>
      <c r="G24" s="21">
        <v>94978832</v>
      </c>
      <c r="H24" s="21">
        <v>90940457</v>
      </c>
      <c r="I24" s="10"/>
      <c r="J24" s="10"/>
      <c r="K24" s="15"/>
      <c r="L24" s="12"/>
      <c r="M24" s="12"/>
      <c r="N24" s="12"/>
      <c r="O24" s="22"/>
      <c r="P24" s="22"/>
      <c r="Q24" s="16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</row>
    <row r="25" spans="1:260" ht="17.25">
      <c r="A25" s="10"/>
      <c r="B25" s="17"/>
      <c r="C25" s="246"/>
      <c r="D25" s="298" t="s">
        <v>129</v>
      </c>
      <c r="E25" s="298"/>
      <c r="F25" s="298"/>
      <c r="G25" s="21">
        <v>0</v>
      </c>
      <c r="H25" s="21">
        <v>0</v>
      </c>
      <c r="I25" s="10"/>
      <c r="J25" s="10"/>
      <c r="K25" s="297" t="s">
        <v>128</v>
      </c>
      <c r="L25" s="297"/>
      <c r="M25" s="297"/>
      <c r="N25" s="297"/>
      <c r="O25" s="20">
        <v>-48072</v>
      </c>
      <c r="P25" s="20">
        <v>-53139</v>
      </c>
      <c r="Q25" s="16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</row>
    <row r="26" spans="1:260" ht="17.25">
      <c r="A26" s="10"/>
      <c r="B26" s="17"/>
      <c r="C26" s="246"/>
      <c r="D26" s="245"/>
      <c r="E26" s="245"/>
      <c r="F26" s="245"/>
      <c r="G26" s="21"/>
      <c r="H26" s="21"/>
      <c r="I26" s="10"/>
      <c r="J26" s="10"/>
      <c r="K26" s="244"/>
      <c r="L26" s="244"/>
      <c r="M26" s="244"/>
      <c r="N26" s="244"/>
      <c r="O26" s="23"/>
      <c r="P26" s="23"/>
      <c r="Q26" s="16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</row>
    <row r="27" spans="1:260" ht="17.25">
      <c r="A27" s="10"/>
      <c r="B27" s="17"/>
      <c r="C27" s="18"/>
      <c r="D27" s="298"/>
      <c r="E27" s="298"/>
      <c r="F27" s="24"/>
      <c r="G27" s="21"/>
      <c r="H27" s="21"/>
      <c r="I27" s="10"/>
      <c r="J27" s="10"/>
      <c r="K27" s="12"/>
      <c r="L27" s="12"/>
      <c r="M27" s="12"/>
      <c r="N27" s="12"/>
      <c r="O27" s="22"/>
      <c r="P27" s="22"/>
      <c r="Q27" s="16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</row>
    <row r="28" spans="1:260" ht="17.25">
      <c r="A28" s="10"/>
      <c r="B28" s="17"/>
      <c r="C28" s="297" t="s">
        <v>121</v>
      </c>
      <c r="D28" s="297"/>
      <c r="E28" s="297"/>
      <c r="F28" s="297"/>
      <c r="G28" s="20">
        <v>94570099</v>
      </c>
      <c r="H28" s="20">
        <v>100613960</v>
      </c>
      <c r="I28" s="10"/>
      <c r="J28" s="297" t="s">
        <v>130</v>
      </c>
      <c r="K28" s="297"/>
      <c r="L28" s="297"/>
      <c r="M28" s="297"/>
      <c r="N28" s="297"/>
      <c r="O28" s="19"/>
      <c r="P28" s="19"/>
      <c r="Q28" s="16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</row>
    <row r="29" spans="1:260" ht="17.25">
      <c r="A29" s="10"/>
      <c r="B29" s="17"/>
      <c r="C29" s="244"/>
      <c r="D29" s="298" t="s">
        <v>131</v>
      </c>
      <c r="E29" s="298"/>
      <c r="F29" s="298"/>
      <c r="G29" s="21">
        <v>71405935</v>
      </c>
      <c r="H29" s="21">
        <v>69699478</v>
      </c>
      <c r="I29" s="10"/>
      <c r="J29" s="10"/>
      <c r="K29" s="18"/>
      <c r="L29" s="18"/>
      <c r="M29" s="18"/>
      <c r="N29" s="18"/>
      <c r="O29" s="19"/>
      <c r="P29" s="19"/>
      <c r="Q29" s="16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</row>
    <row r="30" spans="1:260" ht="17.25">
      <c r="A30" s="10"/>
      <c r="B30" s="17"/>
      <c r="C30" s="244"/>
      <c r="D30" s="298" t="s">
        <v>70</v>
      </c>
      <c r="E30" s="298"/>
      <c r="F30" s="298"/>
      <c r="G30" s="21">
        <v>6818265</v>
      </c>
      <c r="H30" s="21">
        <v>6112218</v>
      </c>
      <c r="I30" s="10"/>
      <c r="J30" s="12"/>
      <c r="K30" s="297" t="s">
        <v>120</v>
      </c>
      <c r="L30" s="297"/>
      <c r="M30" s="297"/>
      <c r="N30" s="297"/>
      <c r="O30" s="20">
        <v>0</v>
      </c>
      <c r="P30" s="20">
        <v>0</v>
      </c>
      <c r="Q30" s="16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</row>
    <row r="31" spans="1:260" ht="17.25">
      <c r="A31" s="10"/>
      <c r="B31" s="17"/>
      <c r="C31" s="244"/>
      <c r="D31" s="298" t="s">
        <v>72</v>
      </c>
      <c r="E31" s="298"/>
      <c r="F31" s="298"/>
      <c r="G31" s="21">
        <v>13926085</v>
      </c>
      <c r="H31" s="21">
        <v>12783939</v>
      </c>
      <c r="I31" s="10"/>
      <c r="J31" s="10"/>
      <c r="K31" s="12"/>
      <c r="L31" s="299" t="s">
        <v>132</v>
      </c>
      <c r="M31" s="299"/>
      <c r="N31" s="299"/>
      <c r="O31" s="25">
        <v>0</v>
      </c>
      <c r="P31" s="25">
        <v>0</v>
      </c>
      <c r="Q31" s="16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</row>
    <row r="32" spans="1:260" ht="17.25">
      <c r="A32" s="10"/>
      <c r="B32" s="17"/>
      <c r="C32" s="18"/>
      <c r="D32" s="298" t="s">
        <v>75</v>
      </c>
      <c r="E32" s="298"/>
      <c r="F32" s="298"/>
      <c r="G32" s="21">
        <v>0</v>
      </c>
      <c r="H32" s="21">
        <v>0</v>
      </c>
      <c r="I32" s="10"/>
      <c r="J32" s="10"/>
      <c r="K32" s="244"/>
      <c r="L32" s="299" t="s">
        <v>133</v>
      </c>
      <c r="M32" s="299"/>
      <c r="N32" s="299"/>
      <c r="O32" s="21">
        <v>0</v>
      </c>
      <c r="P32" s="21">
        <v>0</v>
      </c>
      <c r="Q32" s="16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</row>
    <row r="33" spans="1:260" ht="17.25">
      <c r="A33" s="10"/>
      <c r="B33" s="17"/>
      <c r="C33" s="244"/>
      <c r="D33" s="298" t="s">
        <v>134</v>
      </c>
      <c r="E33" s="298"/>
      <c r="F33" s="298"/>
      <c r="G33" s="21">
        <v>0</v>
      </c>
      <c r="H33" s="21">
        <v>0</v>
      </c>
      <c r="I33" s="10"/>
      <c r="J33" s="10"/>
      <c r="K33" s="244"/>
      <c r="L33" s="299" t="s">
        <v>135</v>
      </c>
      <c r="M33" s="299"/>
      <c r="N33" s="299"/>
      <c r="O33" s="21">
        <v>0</v>
      </c>
      <c r="P33" s="21">
        <v>0</v>
      </c>
      <c r="Q33" s="1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</row>
    <row r="34" spans="1:260" ht="17.25">
      <c r="A34" s="10"/>
      <c r="B34" s="17"/>
      <c r="C34" s="244"/>
      <c r="D34" s="298" t="s">
        <v>136</v>
      </c>
      <c r="E34" s="298"/>
      <c r="F34" s="298"/>
      <c r="G34" s="21">
        <v>0</v>
      </c>
      <c r="H34" s="21">
        <v>0</v>
      </c>
      <c r="I34" s="10"/>
      <c r="J34" s="10"/>
      <c r="K34" s="244"/>
      <c r="L34" s="300" t="s">
        <v>145</v>
      </c>
      <c r="M34" s="300"/>
      <c r="N34" s="300"/>
      <c r="O34" s="21">
        <v>0</v>
      </c>
      <c r="P34" s="21">
        <v>0</v>
      </c>
      <c r="Q34" s="16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</row>
    <row r="35" spans="1:260" ht="17.25">
      <c r="A35" s="10"/>
      <c r="B35" s="17"/>
      <c r="C35" s="244"/>
      <c r="D35" s="298" t="s">
        <v>78</v>
      </c>
      <c r="E35" s="298"/>
      <c r="F35" s="298"/>
      <c r="G35" s="21">
        <v>0</v>
      </c>
      <c r="H35" s="21">
        <v>0</v>
      </c>
      <c r="I35" s="10"/>
      <c r="J35" s="10"/>
      <c r="K35" s="15"/>
      <c r="L35" s="11"/>
      <c r="M35" s="11"/>
      <c r="N35" s="11"/>
      <c r="O35" s="21"/>
      <c r="P35" s="21"/>
      <c r="Q35" s="16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</row>
    <row r="36" spans="1:260" ht="17.25">
      <c r="A36" s="10"/>
      <c r="B36" s="17"/>
      <c r="C36" s="244"/>
      <c r="D36" s="298" t="s">
        <v>79</v>
      </c>
      <c r="E36" s="298"/>
      <c r="F36" s="298"/>
      <c r="G36" s="21">
        <v>0</v>
      </c>
      <c r="H36" s="21">
        <v>0</v>
      </c>
      <c r="I36" s="10"/>
      <c r="J36" s="10"/>
      <c r="K36" s="15"/>
      <c r="L36" s="12"/>
      <c r="M36" s="12"/>
      <c r="N36" s="12"/>
      <c r="O36" s="22"/>
      <c r="P36" s="22"/>
      <c r="Q36" s="16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</row>
    <row r="37" spans="1:260" ht="17.25">
      <c r="A37" s="10"/>
      <c r="B37" s="17"/>
      <c r="C37" s="244"/>
      <c r="D37" s="298" t="s">
        <v>81</v>
      </c>
      <c r="E37" s="298"/>
      <c r="F37" s="298"/>
      <c r="G37" s="21">
        <v>0</v>
      </c>
      <c r="H37" s="21">
        <v>0</v>
      </c>
      <c r="I37" s="10"/>
      <c r="J37" s="10"/>
      <c r="K37" s="297" t="s">
        <v>121</v>
      </c>
      <c r="L37" s="297"/>
      <c r="M37" s="297"/>
      <c r="N37" s="297"/>
      <c r="O37" s="20">
        <v>0</v>
      </c>
      <c r="P37" s="20">
        <v>0</v>
      </c>
      <c r="Q37" s="16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</row>
    <row r="38" spans="1:260" ht="17.25">
      <c r="A38" s="10"/>
      <c r="B38" s="17"/>
      <c r="C38" s="244"/>
      <c r="D38" s="298" t="s">
        <v>82</v>
      </c>
      <c r="E38" s="298"/>
      <c r="F38" s="298"/>
      <c r="G38" s="21">
        <v>0</v>
      </c>
      <c r="H38" s="21">
        <v>0</v>
      </c>
      <c r="I38" s="10"/>
      <c r="J38" s="12"/>
      <c r="K38" s="12"/>
      <c r="L38" s="299" t="s">
        <v>137</v>
      </c>
      <c r="M38" s="299"/>
      <c r="N38" s="299"/>
      <c r="O38" s="25">
        <v>0</v>
      </c>
      <c r="P38" s="25">
        <v>0</v>
      </c>
      <c r="Q38" s="16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</row>
    <row r="39" spans="1:260" ht="17.25">
      <c r="A39" s="10"/>
      <c r="B39" s="17"/>
      <c r="C39" s="244"/>
      <c r="D39" s="298" t="s">
        <v>83</v>
      </c>
      <c r="E39" s="298"/>
      <c r="F39" s="298"/>
      <c r="G39" s="21">
        <v>0</v>
      </c>
      <c r="H39" s="21">
        <v>0</v>
      </c>
      <c r="I39" s="10"/>
      <c r="J39" s="10"/>
      <c r="K39" s="12"/>
      <c r="L39" s="299" t="s">
        <v>133</v>
      </c>
      <c r="M39" s="299"/>
      <c r="N39" s="299"/>
      <c r="O39" s="21">
        <v>0</v>
      </c>
      <c r="P39" s="21">
        <v>0</v>
      </c>
      <c r="Q39" s="16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</row>
    <row r="40" spans="1:260" ht="17.25">
      <c r="A40" s="10"/>
      <c r="B40" s="17"/>
      <c r="C40" s="244"/>
      <c r="D40" s="298" t="s">
        <v>85</v>
      </c>
      <c r="E40" s="298"/>
      <c r="F40" s="298"/>
      <c r="G40" s="21">
        <v>0</v>
      </c>
      <c r="H40" s="21">
        <v>0</v>
      </c>
      <c r="I40" s="10"/>
      <c r="J40" s="10"/>
      <c r="K40" s="244"/>
      <c r="L40" s="299" t="s">
        <v>135</v>
      </c>
      <c r="M40" s="299"/>
      <c r="N40" s="299"/>
      <c r="O40" s="21">
        <v>0</v>
      </c>
      <c r="P40" s="21">
        <v>0</v>
      </c>
      <c r="Q40" s="16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</row>
    <row r="41" spans="1:260" ht="17.25">
      <c r="A41" s="10"/>
      <c r="B41" s="17"/>
      <c r="C41" s="244"/>
      <c r="D41" s="298" t="s">
        <v>138</v>
      </c>
      <c r="E41" s="298"/>
      <c r="F41" s="298"/>
      <c r="G41" s="21">
        <v>0</v>
      </c>
      <c r="H41" s="21">
        <v>0</v>
      </c>
      <c r="I41" s="10"/>
      <c r="J41" s="10"/>
      <c r="K41" s="244"/>
      <c r="L41" s="299" t="s">
        <v>146</v>
      </c>
      <c r="M41" s="299"/>
      <c r="N41" s="299"/>
      <c r="O41" s="21">
        <v>0</v>
      </c>
      <c r="P41" s="21">
        <v>0</v>
      </c>
      <c r="Q41" s="16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</row>
    <row r="42" spans="1:260" ht="17.25">
      <c r="A42" s="10"/>
      <c r="B42" s="17"/>
      <c r="C42" s="18"/>
      <c r="D42" s="298" t="s">
        <v>116</v>
      </c>
      <c r="E42" s="298"/>
      <c r="F42" s="298"/>
      <c r="G42" s="21">
        <v>0</v>
      </c>
      <c r="H42" s="21">
        <v>0</v>
      </c>
      <c r="I42" s="10"/>
      <c r="J42" s="10"/>
      <c r="K42" s="244"/>
      <c r="L42" s="299"/>
      <c r="M42" s="299"/>
      <c r="N42" s="299"/>
      <c r="O42" s="21"/>
      <c r="P42" s="21"/>
      <c r="Q42" s="16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</row>
    <row r="43" spans="1:260" ht="17.25">
      <c r="A43" s="10"/>
      <c r="B43" s="17"/>
      <c r="C43" s="244"/>
      <c r="D43" s="298" t="s">
        <v>92</v>
      </c>
      <c r="E43" s="298"/>
      <c r="F43" s="298"/>
      <c r="G43" s="21">
        <v>0</v>
      </c>
      <c r="H43" s="21">
        <v>0</v>
      </c>
      <c r="I43" s="10"/>
      <c r="J43" s="10"/>
      <c r="K43" s="15"/>
      <c r="L43" s="12"/>
      <c r="M43" s="12"/>
      <c r="N43" s="12"/>
      <c r="O43" s="22"/>
      <c r="P43" s="22"/>
      <c r="Q43" s="16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</row>
    <row r="44" spans="1:260" ht="17.25">
      <c r="A44" s="10"/>
      <c r="B44" s="17"/>
      <c r="C44" s="244"/>
      <c r="D44" s="298" t="s">
        <v>139</v>
      </c>
      <c r="E44" s="298"/>
      <c r="F44" s="298"/>
      <c r="G44" s="21">
        <v>2419814</v>
      </c>
      <c r="H44" s="21">
        <v>12018325</v>
      </c>
      <c r="I44" s="10"/>
      <c r="J44" s="10"/>
      <c r="K44" s="297" t="s">
        <v>140</v>
      </c>
      <c r="L44" s="297"/>
      <c r="M44" s="297"/>
      <c r="N44" s="297"/>
      <c r="O44" s="20">
        <v>0</v>
      </c>
      <c r="P44" s="20">
        <v>0</v>
      </c>
      <c r="Q44" s="16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</row>
    <row r="45" spans="1:260" ht="17.25">
      <c r="A45" s="10"/>
      <c r="B45" s="17"/>
      <c r="C45" s="244"/>
      <c r="D45" s="12"/>
      <c r="E45" s="12"/>
      <c r="F45" s="12"/>
      <c r="G45" s="22"/>
      <c r="H45" s="22"/>
      <c r="I45" s="10"/>
      <c r="J45" s="10"/>
      <c r="K45" s="15"/>
      <c r="L45" s="15"/>
      <c r="M45" s="15"/>
      <c r="N45" s="15"/>
      <c r="O45" s="19"/>
      <c r="P45" s="19"/>
      <c r="Q45" s="16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</row>
    <row r="46" spans="1:260" ht="17.25">
      <c r="A46" s="10"/>
      <c r="B46" s="17"/>
      <c r="C46" s="18"/>
      <c r="D46" s="10"/>
      <c r="E46" s="18"/>
      <c r="F46" s="18"/>
      <c r="G46" s="19"/>
      <c r="H46" s="19"/>
      <c r="I46" s="10"/>
      <c r="J46" s="10"/>
      <c r="K46" s="15"/>
      <c r="L46" s="15"/>
      <c r="M46" s="15"/>
      <c r="N46" s="15"/>
      <c r="O46" s="19"/>
      <c r="P46" s="19"/>
      <c r="Q46" s="16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</row>
    <row r="47" spans="1:260" s="8" customFormat="1" ht="17.25">
      <c r="A47" s="26"/>
      <c r="B47" s="27"/>
      <c r="C47" s="297" t="s">
        <v>141</v>
      </c>
      <c r="D47" s="297"/>
      <c r="E47" s="297"/>
      <c r="F47" s="297"/>
      <c r="G47" s="28">
        <v>419889</v>
      </c>
      <c r="H47" s="28">
        <v>-9662557</v>
      </c>
      <c r="I47" s="26"/>
      <c r="J47" s="301" t="s">
        <v>142</v>
      </c>
      <c r="K47" s="301"/>
      <c r="L47" s="301"/>
      <c r="M47" s="301"/>
      <c r="N47" s="301"/>
      <c r="O47" s="28">
        <v>371817</v>
      </c>
      <c r="P47" s="28">
        <v>-9715696</v>
      </c>
      <c r="Q47" s="29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</row>
    <row r="48" spans="1:260" s="8" customFormat="1" ht="17.25">
      <c r="A48" s="26"/>
      <c r="B48" s="27"/>
      <c r="C48" s="244"/>
      <c r="D48" s="244"/>
      <c r="E48" s="244"/>
      <c r="F48" s="244"/>
      <c r="G48" s="31"/>
      <c r="H48" s="31"/>
      <c r="I48" s="26"/>
      <c r="J48" s="243"/>
      <c r="K48" s="243"/>
      <c r="L48" s="243"/>
      <c r="M48" s="243"/>
      <c r="N48" s="243"/>
      <c r="O48" s="31"/>
      <c r="P48" s="31"/>
      <c r="Q48" s="29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</row>
    <row r="49" spans="1:260" s="8" customFormat="1" ht="17.25">
      <c r="A49" s="26"/>
      <c r="B49" s="27"/>
      <c r="C49" s="244"/>
      <c r="D49" s="244"/>
      <c r="E49" s="244"/>
      <c r="F49" s="244"/>
      <c r="G49" s="31"/>
      <c r="H49" s="31"/>
      <c r="I49" s="26"/>
      <c r="J49" s="301" t="s">
        <v>143</v>
      </c>
      <c r="K49" s="301"/>
      <c r="L49" s="301"/>
      <c r="M49" s="301"/>
      <c r="N49" s="301"/>
      <c r="O49" s="32">
        <v>5762061</v>
      </c>
      <c r="P49" s="33">
        <v>15477757</v>
      </c>
      <c r="Q49" s="29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</row>
    <row r="50" spans="1:260" s="8" customFormat="1" ht="17.25">
      <c r="A50" s="26"/>
      <c r="B50" s="27"/>
      <c r="C50" s="244"/>
      <c r="D50" s="244"/>
      <c r="E50" s="244"/>
      <c r="F50" s="244"/>
      <c r="G50" s="31"/>
      <c r="H50" s="31"/>
      <c r="I50" s="26"/>
      <c r="J50" s="301" t="s">
        <v>144</v>
      </c>
      <c r="K50" s="301"/>
      <c r="L50" s="301"/>
      <c r="M50" s="301"/>
      <c r="N50" s="301"/>
      <c r="O50" s="34">
        <v>6133878</v>
      </c>
      <c r="P50" s="34">
        <v>5762061</v>
      </c>
      <c r="Q50" s="29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</row>
    <row r="51" spans="1:260" s="8" customFormat="1" ht="17.25">
      <c r="A51" s="26"/>
      <c r="B51" s="27"/>
      <c r="C51" s="244"/>
      <c r="D51" s="244"/>
      <c r="E51" s="244"/>
      <c r="F51" s="244"/>
      <c r="G51" s="31"/>
      <c r="H51" s="31"/>
      <c r="I51" s="26"/>
      <c r="J51" s="243"/>
      <c r="K51" s="243"/>
      <c r="L51" s="243"/>
      <c r="M51" s="243"/>
      <c r="N51" s="243"/>
      <c r="O51" s="31"/>
      <c r="P51" s="31"/>
      <c r="Q51" s="29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</row>
    <row r="52" spans="1:260" ht="17.25">
      <c r="A52" s="10"/>
      <c r="B52" s="35"/>
      <c r="C52" s="36"/>
      <c r="D52" s="36"/>
      <c r="E52" s="36"/>
      <c r="F52" s="36"/>
      <c r="G52" s="37"/>
      <c r="H52" s="37"/>
      <c r="I52" s="38"/>
      <c r="J52" s="39"/>
      <c r="K52" s="39"/>
      <c r="L52" s="39"/>
      <c r="M52" s="39"/>
      <c r="N52" s="39"/>
      <c r="O52" s="39"/>
      <c r="P52" s="39"/>
      <c r="Q52" s="40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</row>
    <row r="53" spans="1:260" ht="17.25">
      <c r="A53" s="10"/>
      <c r="B53" s="9"/>
      <c r="C53" s="9"/>
      <c r="D53" s="9"/>
      <c r="E53" s="9"/>
      <c r="F53" s="9"/>
      <c r="G53" s="10"/>
      <c r="H53" s="10"/>
      <c r="I53" s="10"/>
      <c r="J53" s="12"/>
      <c r="K53" s="12"/>
      <c r="L53" s="12"/>
      <c r="M53" s="12"/>
      <c r="N53" s="12"/>
      <c r="O53" s="12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</row>
    <row r="54" spans="1:260" ht="17.25">
      <c r="A54" s="12"/>
      <c r="B54" s="41" t="s">
        <v>155</v>
      </c>
      <c r="C54" s="41"/>
      <c r="D54" s="41"/>
      <c r="E54" s="41"/>
      <c r="F54" s="41"/>
      <c r="G54" s="41"/>
      <c r="H54" s="41"/>
      <c r="I54" s="41"/>
      <c r="J54" s="41"/>
      <c r="K54" s="12"/>
      <c r="L54" s="12"/>
      <c r="M54" s="12"/>
      <c r="N54" s="12"/>
      <c r="O54" s="12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</row>
  </sheetData>
  <mergeCells count="66">
    <mergeCell ref="J49:N49"/>
    <mergeCell ref="J50:N50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Estado de Actividades</vt:lpstr>
      <vt:lpstr>Estado de Actividades.</vt:lpstr>
      <vt:lpstr>Estado de Situacion Financiera</vt:lpstr>
      <vt:lpstr>estado de Situacion Fianciera.</vt:lpstr>
      <vt:lpstr>Edo Variacion en la Hacienda P</vt:lpstr>
      <vt:lpstr>Estado de Flujos de Efectivo</vt:lpstr>
      <vt:lpstr>'Edo Variacion en la Hacienda P'!Área_de_impresión</vt:lpstr>
      <vt:lpstr>'Estado de Actividades'!Área_de_impresión</vt:lpstr>
      <vt:lpstr>'Estado de Flujos de Efectivo'!Área_de_impresión</vt:lpstr>
      <vt:lpstr>'Estado de Situacion Financiera'!Área_de_impresión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Miriam Jannette Diaz Becerril</cp:lastModifiedBy>
  <cp:lastPrinted>2023-03-14T03:32:03Z</cp:lastPrinted>
  <dcterms:created xsi:type="dcterms:W3CDTF">2014-11-19T17:15:10Z</dcterms:created>
  <dcterms:modified xsi:type="dcterms:W3CDTF">2023-03-14T03:32:06Z</dcterms:modified>
</cp:coreProperties>
</file>