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EXCEL 2019\C.P. MARGARITA CABALLERO 2019\ESTADOS FINANCIEROS 2019\4TO TRIM\DICIEMBRE\Anexos\"/>
    </mc:Choice>
  </mc:AlternateContent>
  <bookViews>
    <workbookView xWindow="0" yWindow="0" windowWidth="21600" windowHeight="9435"/>
  </bookViews>
  <sheets>
    <sheet name="LDF Analit Deuda Publ" sheetId="1" r:id="rId1"/>
  </sheets>
  <definedNames>
    <definedName name="A_IMPRESIÓN_IM">#REF!</definedName>
    <definedName name="aa">#REF!</definedName>
    <definedName name="_xlnm.Print_Area" localSheetId="0">'LDF Analit Deuda Publ'!$B$1:$J$60</definedName>
    <definedName name="_xlnm.Database">#REF!</definedName>
    <definedName name="Databas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D23" i="1" l="1"/>
  <c r="H27" i="1" l="1"/>
  <c r="H28" i="1"/>
  <c r="H29" i="1"/>
  <c r="H30" i="1"/>
  <c r="H31" i="1"/>
  <c r="H32" i="1"/>
  <c r="H33" i="1"/>
  <c r="H26" i="1"/>
  <c r="H18" i="1" l="1"/>
  <c r="J25" i="1" l="1"/>
  <c r="I25" i="1"/>
  <c r="H25" i="1"/>
  <c r="G25" i="1"/>
  <c r="F25" i="1"/>
  <c r="D25" i="1"/>
  <c r="H20" i="1"/>
  <c r="J17" i="1"/>
  <c r="I17" i="1"/>
  <c r="H17" i="1"/>
  <c r="F17" i="1"/>
  <c r="F12" i="1" s="1"/>
  <c r="E17" i="1"/>
  <c r="D17" i="1"/>
  <c r="D12" i="1" s="1"/>
  <c r="J13" i="1"/>
  <c r="I13" i="1"/>
  <c r="H13" i="1"/>
  <c r="G13" i="1"/>
  <c r="D13" i="1"/>
  <c r="G12" i="1"/>
  <c r="E12" i="1"/>
  <c r="H12" i="1" l="1"/>
  <c r="H23" i="1" s="1"/>
  <c r="J12" i="1"/>
  <c r="J23" i="1" s="1"/>
  <c r="I12" i="1"/>
  <c r="I23" i="1" s="1"/>
</calcChain>
</file>

<file path=xl/sharedStrings.xml><?xml version="1.0" encoding="utf-8"?>
<sst xmlns="http://schemas.openxmlformats.org/spreadsheetml/2006/main" count="66" uniqueCount="57">
  <si>
    <t>Informe Analítico de la Deuda Pública y Otros Pasivos - LDF</t>
  </si>
  <si>
    <t>(Pesos)</t>
  </si>
  <si>
    <t xml:space="preserve">Ente Publico:                                                    </t>
  </si>
  <si>
    <t>Poder Ejecutivo</t>
  </si>
  <si>
    <t xml:space="preserve">Denominación de la Deuda Pública y Otros Pasivos </t>
  </si>
  <si>
    <t>Saldo al 31 de diciembre de 2018</t>
  </si>
  <si>
    <t>Disposiciones del Periodo</t>
  </si>
  <si>
    <t>Amortizaciones del Periodo</t>
  </si>
  <si>
    <t>Revaluaciones, Reclasificaciones y Otros Ajustes</t>
  </si>
  <si>
    <t>Saldo Final del Periodo</t>
  </si>
  <si>
    <t xml:space="preserve">Pago de Intereses del Periodo </t>
  </si>
  <si>
    <t>Pago de Comisiones y demás costos asociados durante el Periodo</t>
  </si>
  <si>
    <t>Deuda Pública</t>
  </si>
  <si>
    <t>Corto Plazo</t>
  </si>
  <si>
    <t xml:space="preserve"> Instituciones de Crédito</t>
  </si>
  <si>
    <t xml:space="preserve"> Títulos y Valores</t>
  </si>
  <si>
    <t xml:space="preserve"> Arrendamientos Financieros</t>
  </si>
  <si>
    <t>Largo Plazo</t>
  </si>
  <si>
    <t>Instituciones de Crédito</t>
  </si>
  <si>
    <t>Títulos y Valores</t>
  </si>
  <si>
    <t>Arrendamientos Financieros</t>
  </si>
  <si>
    <t>Otros Pasivos</t>
  </si>
  <si>
    <t>Total de la Deuda Pública y OtrosPasivos</t>
  </si>
  <si>
    <t>Deuda Contingente 1 (informativo)</t>
  </si>
  <si>
    <t>Municipio de Nuevo Laredo (CETES) (BANOBRAS)</t>
  </si>
  <si>
    <t>Municipio de Nuevo Laredo (UDIS) (BANOBRAS)</t>
  </si>
  <si>
    <t>Municipio de Nuevo Laredo COFIDAN</t>
  </si>
  <si>
    <t>Municipio de Victoria</t>
  </si>
  <si>
    <t>Comapa Nuevo Laredo</t>
  </si>
  <si>
    <t>Comapa Rio Bravo</t>
  </si>
  <si>
    <t>ITAVU</t>
  </si>
  <si>
    <t>Instrumento Bono Cupón Cero 1</t>
  </si>
  <si>
    <t>Instrumento Bono Cupón Cero 2</t>
  </si>
  <si>
    <t>1     Se refiere a cualquier Financiamiento sin fuente o garantía de pago definida, que sea asumida de manera solidaria o subsidiaria por las Entidades Federativas</t>
  </si>
  <si>
    <t>Entidades Federativas con sus Municipios, organismos descentralizados y empresas de participación estatal mayoritaria y fideicomisos, locales o municipales, y por los Municipios con sus respectivos organismos</t>
  </si>
  <si>
    <t>2      Se refiere al valor del Bono Cupón Cero que respalda el pago de los créditos asociados al mismo (Activo).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</si>
  <si>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</si>
  <si>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</si>
  <si>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</si>
  <si>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</si>
  <si>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</si>
  <si>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</si>
  <si>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>Obligaciones a Corto Plazo (Informativo)</t>
  </si>
  <si>
    <t>MULTIVA</t>
  </si>
  <si>
    <t>12 meses</t>
  </si>
  <si>
    <t>TIIE + 100PTS</t>
  </si>
  <si>
    <t>BANORTE</t>
  </si>
  <si>
    <t>TIIE + 90PTS</t>
  </si>
  <si>
    <t>HSBC</t>
  </si>
  <si>
    <t>TIIE + 42 PTS</t>
  </si>
  <si>
    <t xml:space="preserve">BANCOMER </t>
  </si>
  <si>
    <t>SCOTIABANK</t>
  </si>
  <si>
    <t>Del 1 de Enero al 31 de Diciembre de 2019</t>
  </si>
  <si>
    <t>TIIE + 65 PTS</t>
  </si>
  <si>
    <t>TIIE + 38 PTS</t>
  </si>
  <si>
    <t>SANTANDER</t>
  </si>
  <si>
    <t>TIIE +59 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</si>
</sst>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00"/>
    <numFmt numFmtId="165" formatCode="General_)"/>
    <numFmt numFmtId="169" formatCode="_-* #,##0.00_-;\-* #,##0.00_-;_-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10"/>
      <color rgb="FF000000"/>
      <name val="Helvetica Narrow"/>
      <family val="2"/>
    </font>
    <font>
      <b/>
      <sz val="7"/>
      <color rgb="FF000000"/>
      <name val="Helvetica Narrow"/>
      <family val="2"/>
    </font>
    <font>
      <b/>
      <sz val="8"/>
      <color rgb="FF000000"/>
      <name val="Helvetica"/>
      <family val="2"/>
    </font>
    <font>
      <b/>
      <sz val="9"/>
      <color rgb="FFFFFFFF"/>
      <name val="Helvetica"/>
      <family val="2"/>
    </font>
    <font>
      <sz val="11"/>
      <color theme="1"/>
      <name val="Helvetica"/>
      <family val="2"/>
    </font>
    <font>
      <b/>
      <sz val="9"/>
      <color rgb="FF000000"/>
      <name val="Helvetica"/>
      <family val="2"/>
    </font>
    <font>
      <sz val="9"/>
      <color rgb="FF000000"/>
      <name val="Helvetica"/>
      <family val="2"/>
    </font>
    <font>
      <sz val="8"/>
      <color rgb="FF000000"/>
      <name val="Helvetica"/>
      <family val="2"/>
    </font>
    <font>
      <sz val="8"/>
      <color theme="1"/>
      <name val="Helvetica"/>
      <family val="2"/>
    </font>
    <font>
      <sz val="9"/>
      <color theme="1"/>
      <name val="Helvetica"/>
      <family val="2"/>
    </font>
    <font>
      <sz val="10"/>
      <name val="Arial"/>
      <family val="2"/>
    </font>
    <font>
      <sz val="11"/>
      <color rgb="FF000000"/>
      <name val="Calibri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64A7"/>
        <bgColor rgb="FF0064A7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165" fontId="13" fillId="0" borderId="0"/>
    <xf numFmtId="0" fontId="14" fillId="0" borderId="0"/>
    <xf numFmtId="0" fontId="13" fillId="0" borderId="0"/>
    <xf numFmtId="0" fontId="1" fillId="0" borderId="0"/>
    <xf numFmtId="169" fontId="1" fillId="0" borderId="0" applyFont="0" applyFill="0" applyBorder="0" applyAlignment="0" applyProtection="0"/>
    <xf numFmtId="169" fontId="15" fillId="0" borderId="0" applyFont="0" applyFill="0" applyBorder="0" applyAlignment="0" applyProtection="0"/>
  </cellStyleXfs>
  <cellXfs count="66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0" fillId="0" borderId="0" xfId="0" applyFont="1" applyAlignment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7" fillId="0" borderId="0" xfId="0" applyFont="1" applyAlignment="1"/>
    <xf numFmtId="0" fontId="8" fillId="2" borderId="1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3" fontId="8" fillId="2" borderId="6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/>
    </xf>
    <xf numFmtId="3" fontId="9" fillId="0" borderId="6" xfId="0" applyNumberFormat="1" applyFont="1" applyFill="1" applyBorder="1" applyAlignment="1">
      <alignment horizontal="right" vertical="center"/>
    </xf>
    <xf numFmtId="3" fontId="9" fillId="2" borderId="6" xfId="0" applyNumberFormat="1" applyFont="1" applyFill="1" applyBorder="1" applyAlignment="1">
      <alignment horizontal="right" vertical="center"/>
    </xf>
    <xf numFmtId="3" fontId="8" fillId="4" borderId="6" xfId="0" applyNumberFormat="1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right" vertical="center"/>
    </xf>
    <xf numFmtId="3" fontId="8" fillId="5" borderId="6" xfId="0" applyNumberFormat="1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center" vertical="center"/>
    </xf>
    <xf numFmtId="3" fontId="8" fillId="2" borderId="6" xfId="0" applyNumberFormat="1" applyFont="1" applyFill="1" applyBorder="1" applyAlignment="1">
      <alignment horizontal="center" vertical="center"/>
    </xf>
    <xf numFmtId="3" fontId="9" fillId="5" borderId="6" xfId="0" applyNumberFormat="1" applyFont="1" applyFill="1" applyBorder="1" applyAlignment="1">
      <alignment horizontal="right" vertical="center"/>
    </xf>
    <xf numFmtId="3" fontId="9" fillId="0" borderId="0" xfId="0" applyNumberFormat="1" applyFont="1"/>
    <xf numFmtId="0" fontId="9" fillId="0" borderId="0" xfId="0" applyFont="1"/>
    <xf numFmtId="0" fontId="9" fillId="5" borderId="0" xfId="0" applyFont="1" applyFill="1"/>
    <xf numFmtId="0" fontId="8" fillId="2" borderId="7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10" fillId="2" borderId="0" xfId="0" applyFont="1" applyFill="1" applyBorder="1"/>
    <xf numFmtId="0" fontId="11" fillId="0" borderId="0" xfId="0" applyFont="1" applyAlignment="1"/>
    <xf numFmtId="0" fontId="10" fillId="0" borderId="0" xfId="0" applyFont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center" vertical="center"/>
    </xf>
    <xf numFmtId="10" fontId="9" fillId="2" borderId="6" xfId="2" applyNumberFormat="1" applyFont="1" applyFill="1" applyBorder="1" applyAlignment="1">
      <alignment horizontal="center" vertical="center"/>
    </xf>
    <xf numFmtId="43" fontId="8" fillId="2" borderId="0" xfId="1" applyFont="1" applyFill="1" applyBorder="1" applyAlignment="1">
      <alignment horizontal="center" vertical="center"/>
    </xf>
    <xf numFmtId="10" fontId="9" fillId="0" borderId="6" xfId="2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right" vertical="center"/>
    </xf>
    <xf numFmtId="0" fontId="8" fillId="2" borderId="8" xfId="0" applyFont="1" applyFill="1" applyBorder="1" applyAlignment="1">
      <alignment horizontal="center" vertical="center"/>
    </xf>
    <xf numFmtId="3" fontId="9" fillId="2" borderId="9" xfId="0" applyNumberFormat="1" applyFont="1" applyFill="1" applyBorder="1" applyAlignment="1">
      <alignment horizontal="right" vertical="center"/>
    </xf>
    <xf numFmtId="0" fontId="9" fillId="2" borderId="9" xfId="0" applyFont="1" applyFill="1" applyBorder="1" applyAlignment="1">
      <alignment horizontal="center" vertical="center"/>
    </xf>
    <xf numFmtId="164" fontId="9" fillId="2" borderId="9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/>
    <xf numFmtId="0" fontId="9" fillId="0" borderId="6" xfId="0" applyFont="1" applyFill="1" applyBorder="1" applyAlignment="1">
      <alignment horizontal="right" vertical="center"/>
    </xf>
    <xf numFmtId="3" fontId="8" fillId="0" borderId="6" xfId="0" applyNumberFormat="1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</cellXfs>
  <cellStyles count="11">
    <cellStyle name="=C:\WINNT\SYSTEM32\COMMAND.COM" xfId="5"/>
    <cellStyle name="Millares" xfId="1" builtinId="3"/>
    <cellStyle name="Millares 2" xfId="3"/>
    <cellStyle name="Millares 2 2" xfId="9"/>
    <cellStyle name="Millares 3" xfId="10"/>
    <cellStyle name="Normal" xfId="0" builtinId="0"/>
    <cellStyle name="Normal 2" xfId="7"/>
    <cellStyle name="Normal 2 2" xfId="4"/>
    <cellStyle name="Normal 3" xfId="8"/>
    <cellStyle name="Normal 4" xfId="6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123824</xdr:colOff>
      <xdr:row>1</xdr:row>
      <xdr:rowOff>47625</xdr:rowOff>
    </xdr:from>
    <xdr:ext cx="1928842" cy="720000"/>
    <xdr:pic>
      <xdr:nvPicPr>
        <xdr:cNvPr id="2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4" y="133350"/>
          <a:ext cx="1928842" cy="7200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4"/>
  <sheetViews>
    <sheetView showGridLines="0" tabSelected="1" workbookViewId="0">
      <selection activeCell="H14" sqref="H14"/>
    </sheetView>
  </sheetViews>
  <sheetFormatPr baseColWidth="10" defaultColWidth="14.42578125" defaultRowHeight="15" customHeight="1"/>
  <cols>
    <col min="1" max="1" width="2" style="2" customWidth="1"/>
    <col min="2" max="2" width="10.7109375" style="2" customWidth="1"/>
    <col min="3" max="3" width="34.28515625" style="2" customWidth="1"/>
    <col min="4" max="4" width="16.7109375" style="2" customWidth="1"/>
    <col min="5" max="5" width="17.42578125" style="2" customWidth="1"/>
    <col min="6" max="6" width="16.7109375" style="2" customWidth="1"/>
    <col min="7" max="7" width="17.7109375" style="2" customWidth="1"/>
    <col min="8" max="9" width="16.7109375" style="2" customWidth="1"/>
    <col min="10" max="10" width="19.7109375" style="2" customWidth="1"/>
    <col min="11" max="11" width="16.5703125" style="2" customWidth="1"/>
    <col min="12" max="23" width="10.7109375" style="2" customWidth="1"/>
    <col min="24" max="16384" width="14.42578125" style="2"/>
  </cols>
  <sheetData>
    <row r="1" spans="1:10" ht="6.75" customHeight="1">
      <c r="A1" s="1"/>
      <c r="B1" s="62"/>
      <c r="C1" s="62"/>
      <c r="D1" s="62"/>
      <c r="E1" s="62"/>
      <c r="F1" s="62"/>
      <c r="G1" s="62"/>
      <c r="H1" s="62"/>
      <c r="I1" s="62"/>
      <c r="J1" s="62"/>
    </row>
    <row r="2" spans="1:10" ht="25.5" customHeight="1">
      <c r="A2" s="1"/>
      <c r="B2" s="63" t="s">
        <v>0</v>
      </c>
      <c r="C2" s="63"/>
      <c r="D2" s="63"/>
      <c r="E2" s="63"/>
      <c r="F2" s="63"/>
      <c r="G2" s="63"/>
      <c r="H2" s="63"/>
      <c r="I2" s="63"/>
      <c r="J2" s="63"/>
    </row>
    <row r="3" spans="1:10" ht="24" customHeight="1">
      <c r="A3" s="1"/>
      <c r="B3" s="63" t="s">
        <v>52</v>
      </c>
      <c r="C3" s="63"/>
      <c r="D3" s="63"/>
      <c r="E3" s="63"/>
      <c r="F3" s="63"/>
      <c r="G3" s="63"/>
      <c r="H3" s="63"/>
      <c r="I3" s="63"/>
      <c r="J3" s="63"/>
    </row>
    <row r="4" spans="1:10">
      <c r="A4" s="1"/>
      <c r="B4" s="64" t="s">
        <v>1</v>
      </c>
      <c r="C4" s="64"/>
      <c r="D4" s="64"/>
      <c r="E4" s="64"/>
      <c r="F4" s="64"/>
      <c r="G4" s="64"/>
      <c r="H4" s="64"/>
      <c r="I4" s="64"/>
      <c r="J4" s="64"/>
    </row>
    <row r="5" spans="1:10">
      <c r="A5" s="1"/>
      <c r="B5" s="65" t="s">
        <v>2</v>
      </c>
      <c r="C5" s="65"/>
      <c r="D5" s="63" t="s">
        <v>3</v>
      </c>
      <c r="E5" s="63"/>
      <c r="F5" s="63"/>
      <c r="G5" s="63"/>
      <c r="H5" s="63"/>
      <c r="I5" s="3"/>
      <c r="J5" s="3"/>
    </row>
    <row r="6" spans="1:10" ht="5.25" customHeight="1">
      <c r="A6" s="1"/>
      <c r="B6" s="4"/>
      <c r="C6" s="4"/>
      <c r="D6" s="4"/>
      <c r="E6" s="4"/>
      <c r="F6" s="4"/>
      <c r="G6" s="4"/>
      <c r="H6" s="4"/>
      <c r="I6" s="4"/>
      <c r="J6" s="4"/>
    </row>
    <row r="7" spans="1:10" s="6" customFormat="1" ht="14.1" customHeight="1">
      <c r="A7" s="5"/>
      <c r="B7" s="56" t="s">
        <v>4</v>
      </c>
      <c r="C7" s="57"/>
      <c r="D7" s="51" t="s">
        <v>5</v>
      </c>
      <c r="E7" s="51" t="s">
        <v>6</v>
      </c>
      <c r="F7" s="51" t="s">
        <v>7</v>
      </c>
      <c r="G7" s="51" t="s">
        <v>8</v>
      </c>
      <c r="H7" s="51" t="s">
        <v>9</v>
      </c>
      <c r="I7" s="51" t="s">
        <v>10</v>
      </c>
      <c r="J7" s="51" t="s">
        <v>11</v>
      </c>
    </row>
    <row r="8" spans="1:10" s="6" customFormat="1" ht="14.25">
      <c r="A8" s="5"/>
      <c r="B8" s="60"/>
      <c r="C8" s="61"/>
      <c r="D8" s="52"/>
      <c r="E8" s="52"/>
      <c r="F8" s="52"/>
      <c r="G8" s="52"/>
      <c r="H8" s="52"/>
      <c r="I8" s="52"/>
      <c r="J8" s="52"/>
    </row>
    <row r="9" spans="1:10" s="6" customFormat="1" ht="14.25">
      <c r="A9" s="5"/>
      <c r="B9" s="60"/>
      <c r="C9" s="61"/>
      <c r="D9" s="52"/>
      <c r="E9" s="52"/>
      <c r="F9" s="52"/>
      <c r="G9" s="52"/>
      <c r="H9" s="52"/>
      <c r="I9" s="52"/>
      <c r="J9" s="52"/>
    </row>
    <row r="10" spans="1:10" s="6" customFormat="1" ht="14.25">
      <c r="A10" s="5"/>
      <c r="B10" s="58"/>
      <c r="C10" s="59"/>
      <c r="D10" s="53"/>
      <c r="E10" s="53"/>
      <c r="F10" s="53"/>
      <c r="G10" s="53"/>
      <c r="H10" s="53"/>
      <c r="I10" s="53"/>
      <c r="J10" s="53"/>
    </row>
    <row r="11" spans="1:10" s="6" customFormat="1" ht="5.25" customHeight="1">
      <c r="A11" s="5"/>
      <c r="B11" s="7"/>
      <c r="C11" s="8"/>
      <c r="D11" s="9"/>
      <c r="E11" s="9"/>
      <c r="F11" s="9"/>
      <c r="G11" s="9"/>
      <c r="H11" s="9"/>
      <c r="I11" s="9"/>
      <c r="J11" s="9"/>
    </row>
    <row r="12" spans="1:10" s="6" customFormat="1" ht="14.25">
      <c r="A12" s="5"/>
      <c r="B12" s="10" t="s">
        <v>12</v>
      </c>
      <c r="C12" s="11"/>
      <c r="D12" s="12">
        <f>SUM(D17+D13)</f>
        <v>12003699646</v>
      </c>
      <c r="E12" s="12">
        <f>SUM(E17+E13)</f>
        <v>3042341556.1700001</v>
      </c>
      <c r="F12" s="12">
        <f>SUM(F17+F13)</f>
        <v>208258651.34000003</v>
      </c>
      <c r="G12" s="12">
        <f>SUM(G17)</f>
        <v>0</v>
      </c>
      <c r="H12" s="12">
        <f>SUM(H17+H13)</f>
        <v>15656115884.24</v>
      </c>
      <c r="I12" s="12">
        <f>SUM(I17+I13)</f>
        <v>1241254942.3699999</v>
      </c>
      <c r="J12" s="12">
        <f>SUM(J17+J13)</f>
        <v>27399983.600000001</v>
      </c>
    </row>
    <row r="13" spans="1:10" s="6" customFormat="1" ht="14.25">
      <c r="A13" s="5"/>
      <c r="B13" s="10" t="s">
        <v>13</v>
      </c>
      <c r="C13" s="11"/>
      <c r="D13" s="12">
        <f t="shared" ref="D13:J13" si="0">SUM(D14)</f>
        <v>421666667</v>
      </c>
      <c r="E13" s="12"/>
      <c r="F13" s="12"/>
      <c r="G13" s="12">
        <f t="shared" si="0"/>
        <v>0</v>
      </c>
      <c r="H13" s="12">
        <f t="shared" si="0"/>
        <v>1240000000.4099998</v>
      </c>
      <c r="I13" s="12">
        <f t="shared" si="0"/>
        <v>47208421.369999997</v>
      </c>
      <c r="J13" s="12">
        <f t="shared" si="0"/>
        <v>0</v>
      </c>
    </row>
    <row r="14" spans="1:10" s="6" customFormat="1" ht="14.25">
      <c r="A14" s="5"/>
      <c r="B14" s="10"/>
      <c r="C14" s="13" t="s">
        <v>14</v>
      </c>
      <c r="D14" s="14">
        <v>421666667</v>
      </c>
      <c r="E14" s="14">
        <v>1440000000</v>
      </c>
      <c r="F14" s="14">
        <v>621666666.59000003</v>
      </c>
      <c r="G14" s="14">
        <v>0</v>
      </c>
      <c r="H14" s="14">
        <f>D14+E14-F14</f>
        <v>1240000000.4099998</v>
      </c>
      <c r="I14" s="14">
        <v>47208421.369999997</v>
      </c>
      <c r="J14" s="14">
        <v>0</v>
      </c>
    </row>
    <row r="15" spans="1:10" s="6" customFormat="1" ht="14.25">
      <c r="A15" s="5"/>
      <c r="B15" s="10"/>
      <c r="C15" s="13" t="s">
        <v>15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47">
        <v>0</v>
      </c>
      <c r="J15" s="47">
        <v>0</v>
      </c>
    </row>
    <row r="16" spans="1:10" s="6" customFormat="1" ht="14.25">
      <c r="A16" s="5"/>
      <c r="B16" s="10"/>
      <c r="C16" s="13" t="s">
        <v>16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47">
        <v>0</v>
      </c>
      <c r="J16" s="47">
        <v>0</v>
      </c>
    </row>
    <row r="17" spans="1:11" s="6" customFormat="1" ht="14.25">
      <c r="A17" s="5"/>
      <c r="B17" s="10" t="s">
        <v>17</v>
      </c>
      <c r="C17" s="11"/>
      <c r="D17" s="48">
        <f>SUM(D18:D20)</f>
        <v>11582032979</v>
      </c>
      <c r="E17" s="48">
        <f>SUM(E18)</f>
        <v>3042341556.1700001</v>
      </c>
      <c r="F17" s="48">
        <f>SUM(F18)</f>
        <v>208258651.34000003</v>
      </c>
      <c r="G17" s="48">
        <v>0</v>
      </c>
      <c r="H17" s="48">
        <f>SUM(H18)</f>
        <v>14416115883.83</v>
      </c>
      <c r="I17" s="48">
        <f>SUM(I18)</f>
        <v>1194046521</v>
      </c>
      <c r="J17" s="48">
        <f>SUM(J18)</f>
        <v>27399983.600000001</v>
      </c>
    </row>
    <row r="18" spans="1:11" s="6" customFormat="1" ht="14.25">
      <c r="A18" s="5"/>
      <c r="B18" s="10"/>
      <c r="C18" s="13" t="s">
        <v>18</v>
      </c>
      <c r="D18" s="14">
        <v>11582032979</v>
      </c>
      <c r="E18" s="14">
        <v>3042341556.1700001</v>
      </c>
      <c r="F18" s="14">
        <v>208258651.34000003</v>
      </c>
      <c r="G18" s="14">
        <v>0</v>
      </c>
      <c r="H18" s="14">
        <f>D18+E18-F18</f>
        <v>14416115883.83</v>
      </c>
      <c r="I18" s="14">
        <v>1194046521</v>
      </c>
      <c r="J18" s="14">
        <v>27399983.600000001</v>
      </c>
    </row>
    <row r="19" spans="1:11" s="6" customFormat="1" ht="14.25">
      <c r="A19" s="5"/>
      <c r="B19" s="10"/>
      <c r="C19" s="13" t="s">
        <v>19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47">
        <v>0</v>
      </c>
      <c r="J19" s="47">
        <v>0</v>
      </c>
    </row>
    <row r="20" spans="1:11" s="6" customFormat="1" ht="14.25">
      <c r="A20" s="5"/>
      <c r="B20" s="10"/>
      <c r="C20" s="13" t="s">
        <v>20</v>
      </c>
      <c r="D20" s="15">
        <v>0</v>
      </c>
      <c r="E20" s="15">
        <v>0</v>
      </c>
      <c r="F20" s="15">
        <v>0</v>
      </c>
      <c r="G20" s="15">
        <v>0</v>
      </c>
      <c r="H20" s="15">
        <f>SUM(D20-F20+E20)</f>
        <v>0</v>
      </c>
      <c r="I20" s="17">
        <v>0</v>
      </c>
      <c r="J20" s="17">
        <v>0</v>
      </c>
    </row>
    <row r="21" spans="1:11" s="6" customFormat="1" ht="14.25">
      <c r="A21" s="5"/>
      <c r="B21" s="10" t="s">
        <v>21</v>
      </c>
      <c r="C21" s="11"/>
      <c r="D21" s="16">
        <v>5325594978</v>
      </c>
      <c r="E21" s="18"/>
      <c r="F21" s="18"/>
      <c r="G21" s="18"/>
      <c r="H21" s="19">
        <v>5043324256</v>
      </c>
      <c r="I21" s="18">
        <v>0</v>
      </c>
      <c r="J21" s="18">
        <v>0</v>
      </c>
    </row>
    <row r="22" spans="1:11" s="6" customFormat="1" ht="3.75" customHeight="1">
      <c r="A22" s="5"/>
      <c r="B22" s="10"/>
      <c r="C22" s="11"/>
      <c r="D22" s="18"/>
      <c r="E22" s="18"/>
      <c r="F22" s="18"/>
      <c r="G22" s="18"/>
      <c r="H22" s="18"/>
      <c r="I22" s="18"/>
      <c r="J22" s="18"/>
    </row>
    <row r="23" spans="1:11" s="6" customFormat="1" ht="15.75" customHeight="1">
      <c r="A23" s="5"/>
      <c r="B23" s="10" t="s">
        <v>22</v>
      </c>
      <c r="C23" s="11"/>
      <c r="D23" s="12">
        <f>SUM(D12+D21)</f>
        <v>17329294624</v>
      </c>
      <c r="E23" s="12">
        <v>0</v>
      </c>
      <c r="F23" s="12">
        <v>0</v>
      </c>
      <c r="G23" s="12">
        <v>0</v>
      </c>
      <c r="H23" s="19">
        <f>SUM(H12+H21)</f>
        <v>20699440140.239998</v>
      </c>
      <c r="I23" s="12">
        <f>SUM(I12+I21)</f>
        <v>1241254942.3699999</v>
      </c>
      <c r="J23" s="12">
        <f>SUM(J12+J21)</f>
        <v>27399983.600000001</v>
      </c>
    </row>
    <row r="24" spans="1:11" s="6" customFormat="1" ht="3.75" customHeight="1">
      <c r="A24" s="5"/>
      <c r="B24" s="10"/>
      <c r="C24" s="11"/>
      <c r="D24" s="20"/>
      <c r="E24" s="20"/>
      <c r="F24" s="21"/>
      <c r="G24" s="21"/>
      <c r="H24" s="21"/>
      <c r="I24" s="20"/>
      <c r="J24" s="20"/>
    </row>
    <row r="25" spans="1:11" s="6" customFormat="1" ht="15.75" customHeight="1">
      <c r="A25" s="5"/>
      <c r="B25" s="10" t="s">
        <v>23</v>
      </c>
      <c r="C25" s="11"/>
      <c r="D25" s="12">
        <f>SUM(D26:D33)</f>
        <v>500060722</v>
      </c>
      <c r="E25" s="12">
        <v>0</v>
      </c>
      <c r="F25" s="12">
        <f>SUM(F26:F33)</f>
        <v>70235842.920000002</v>
      </c>
      <c r="G25" s="12">
        <f>SUM(G26:G27)</f>
        <v>1099188.8799999999</v>
      </c>
      <c r="H25" s="12">
        <f>SUM(H26:H33)</f>
        <v>430924067.96000004</v>
      </c>
      <c r="I25" s="12">
        <f>SUM(I26:I33)</f>
        <v>44141825.149999999</v>
      </c>
      <c r="J25" s="12">
        <f>SUM(J26:J33)</f>
        <v>142148.83999999997</v>
      </c>
    </row>
    <row r="26" spans="1:11" s="6" customFormat="1" ht="15.75" customHeight="1">
      <c r="A26" s="5"/>
      <c r="B26" s="10" t="s">
        <v>24</v>
      </c>
      <c r="C26" s="11"/>
      <c r="D26" s="15">
        <v>21781068.059999999</v>
      </c>
      <c r="E26" s="15">
        <v>0</v>
      </c>
      <c r="F26" s="15">
        <v>3733897.4400000009</v>
      </c>
      <c r="G26" s="15">
        <v>0</v>
      </c>
      <c r="H26" s="15">
        <f>D26-F26+G26</f>
        <v>18047170.619999997</v>
      </c>
      <c r="I26" s="15">
        <v>2364593.98</v>
      </c>
      <c r="J26" s="22">
        <v>0</v>
      </c>
      <c r="K26" s="23"/>
    </row>
    <row r="27" spans="1:11" s="6" customFormat="1" ht="15.75" customHeight="1">
      <c r="A27" s="5"/>
      <c r="B27" s="10" t="s">
        <v>25</v>
      </c>
      <c r="C27" s="11"/>
      <c r="D27" s="15">
        <v>44499653.369999997</v>
      </c>
      <c r="E27" s="15">
        <v>0</v>
      </c>
      <c r="F27" s="15">
        <v>7706908.6399999987</v>
      </c>
      <c r="G27" s="15">
        <v>1099188.8799999999</v>
      </c>
      <c r="H27" s="15">
        <f t="shared" ref="H27:H33" si="1">D27-F27+G27</f>
        <v>37891933.609999999</v>
      </c>
      <c r="I27" s="15">
        <v>4474990.76</v>
      </c>
      <c r="J27" s="22">
        <v>0</v>
      </c>
      <c r="K27" s="23"/>
    </row>
    <row r="28" spans="1:11" s="6" customFormat="1" ht="15.75" customHeight="1">
      <c r="A28" s="5"/>
      <c r="B28" s="10" t="s">
        <v>26</v>
      </c>
      <c r="C28" s="11"/>
      <c r="D28" s="15">
        <v>127693492.55</v>
      </c>
      <c r="E28" s="15">
        <v>0</v>
      </c>
      <c r="F28" s="15">
        <v>13443457.800000003</v>
      </c>
      <c r="G28" s="15">
        <v>0</v>
      </c>
      <c r="H28" s="15">
        <f t="shared" si="1"/>
        <v>114250034.75</v>
      </c>
      <c r="I28" s="15">
        <v>11225244.469999999</v>
      </c>
      <c r="J28" s="22">
        <v>114458.35999999999</v>
      </c>
      <c r="K28" s="23"/>
    </row>
    <row r="29" spans="1:11" s="6" customFormat="1" ht="15.75" customHeight="1">
      <c r="A29" s="5"/>
      <c r="B29" s="10" t="s">
        <v>27</v>
      </c>
      <c r="C29" s="11"/>
      <c r="D29" s="15">
        <v>9999999.8100000005</v>
      </c>
      <c r="E29" s="15">
        <v>0</v>
      </c>
      <c r="F29" s="15">
        <v>5000000.04</v>
      </c>
      <c r="G29" s="15">
        <v>0</v>
      </c>
      <c r="H29" s="15">
        <f t="shared" si="1"/>
        <v>4999999.7700000005</v>
      </c>
      <c r="I29" s="15">
        <v>811799.71000000008</v>
      </c>
      <c r="J29" s="22">
        <v>0</v>
      </c>
      <c r="K29" s="23"/>
    </row>
    <row r="30" spans="1:11" s="6" customFormat="1" ht="15.75" customHeight="1">
      <c r="A30" s="5"/>
      <c r="B30" s="10" t="s">
        <v>28</v>
      </c>
      <c r="C30" s="11"/>
      <c r="D30" s="15">
        <v>25789200</v>
      </c>
      <c r="E30" s="15">
        <v>0</v>
      </c>
      <c r="F30" s="15">
        <v>3157920</v>
      </c>
      <c r="G30" s="15">
        <v>0</v>
      </c>
      <c r="H30" s="15">
        <f t="shared" si="1"/>
        <v>22631280</v>
      </c>
      <c r="I30" s="15">
        <v>1453237.1300000001</v>
      </c>
      <c r="J30" s="22">
        <v>27690.479999999996</v>
      </c>
      <c r="K30" s="24"/>
    </row>
    <row r="31" spans="1:11" s="6" customFormat="1" ht="15.75" customHeight="1">
      <c r="A31" s="5"/>
      <c r="B31" s="10" t="s">
        <v>29</v>
      </c>
      <c r="C31" s="11"/>
      <c r="D31" s="15">
        <v>23702399.620000001</v>
      </c>
      <c r="E31" s="15">
        <v>0</v>
      </c>
      <c r="F31" s="15">
        <v>2222400</v>
      </c>
      <c r="G31" s="15">
        <v>0</v>
      </c>
      <c r="H31" s="15">
        <f t="shared" si="1"/>
        <v>21479999.620000001</v>
      </c>
      <c r="I31" s="15">
        <v>2483673.17</v>
      </c>
      <c r="J31" s="22">
        <v>0</v>
      </c>
      <c r="K31" s="24"/>
    </row>
    <row r="32" spans="1:11" s="6" customFormat="1" ht="15.75" customHeight="1">
      <c r="A32" s="5"/>
      <c r="B32" s="10" t="s">
        <v>30</v>
      </c>
      <c r="C32" s="11"/>
      <c r="D32" s="15">
        <v>120193731.59</v>
      </c>
      <c r="E32" s="15">
        <v>0</v>
      </c>
      <c r="F32" s="15">
        <v>24446268</v>
      </c>
      <c r="G32" s="15">
        <v>0</v>
      </c>
      <c r="H32" s="15">
        <f t="shared" si="1"/>
        <v>95747463.590000004</v>
      </c>
      <c r="I32" s="15">
        <v>9744603.7799999993</v>
      </c>
      <c r="J32" s="22">
        <v>0</v>
      </c>
      <c r="K32" s="23"/>
    </row>
    <row r="33" spans="1:11" s="6" customFormat="1" ht="15.75" customHeight="1">
      <c r="A33" s="5"/>
      <c r="B33" s="10" t="s">
        <v>30</v>
      </c>
      <c r="C33" s="11"/>
      <c r="D33" s="15">
        <v>126401177</v>
      </c>
      <c r="E33" s="15">
        <v>0</v>
      </c>
      <c r="F33" s="15">
        <v>10524991</v>
      </c>
      <c r="G33" s="15">
        <v>0</v>
      </c>
      <c r="H33" s="15">
        <f t="shared" si="1"/>
        <v>115876186</v>
      </c>
      <c r="I33" s="15">
        <v>11583682.15</v>
      </c>
      <c r="J33" s="22">
        <v>0</v>
      </c>
      <c r="K33" s="23"/>
    </row>
    <row r="34" spans="1:11" s="6" customFormat="1" ht="6.75" customHeight="1">
      <c r="A34" s="5"/>
      <c r="B34" s="54"/>
      <c r="C34" s="55"/>
      <c r="D34" s="18"/>
      <c r="E34" s="18"/>
      <c r="F34" s="15"/>
      <c r="G34" s="18"/>
      <c r="H34" s="18"/>
      <c r="I34" s="25"/>
      <c r="J34" s="22"/>
      <c r="K34" s="23"/>
    </row>
    <row r="35" spans="1:11" s="6" customFormat="1" ht="15.75" customHeight="1">
      <c r="A35" s="5"/>
      <c r="B35" s="10" t="s">
        <v>31</v>
      </c>
      <c r="C35" s="11"/>
      <c r="D35" s="15">
        <v>164159265</v>
      </c>
      <c r="E35" s="15">
        <v>0</v>
      </c>
      <c r="F35" s="15">
        <v>0</v>
      </c>
      <c r="G35" s="15">
        <v>0</v>
      </c>
      <c r="H35" s="15">
        <v>164159265.46000001</v>
      </c>
      <c r="I35" s="14">
        <v>14009165.260000002</v>
      </c>
      <c r="J35" s="22">
        <v>0</v>
      </c>
      <c r="K35" s="24"/>
    </row>
    <row r="36" spans="1:11" s="6" customFormat="1" ht="15.75" customHeight="1">
      <c r="A36" s="5"/>
      <c r="B36" s="10" t="s">
        <v>32</v>
      </c>
      <c r="C36" s="11"/>
      <c r="D36" s="15">
        <v>187112637</v>
      </c>
      <c r="E36" s="15">
        <v>0</v>
      </c>
      <c r="F36" s="15">
        <v>0</v>
      </c>
      <c r="G36" s="15">
        <v>0</v>
      </c>
      <c r="H36" s="15">
        <v>187112637</v>
      </c>
      <c r="I36" s="14">
        <v>15954730.810000001</v>
      </c>
      <c r="J36" s="22">
        <v>0</v>
      </c>
      <c r="K36" s="24"/>
    </row>
    <row r="37" spans="1:11" s="6" customFormat="1" ht="6.75" customHeight="1">
      <c r="A37" s="5"/>
      <c r="B37" s="26"/>
      <c r="C37" s="27"/>
      <c r="D37" s="28"/>
      <c r="E37" s="28"/>
      <c r="F37" s="28"/>
      <c r="G37" s="28"/>
      <c r="H37" s="28"/>
      <c r="I37" s="28"/>
      <c r="J37" s="28"/>
      <c r="K37" s="23"/>
    </row>
    <row r="38" spans="1:11" s="6" customFormat="1" ht="6" customHeight="1">
      <c r="A38" s="5"/>
      <c r="B38" s="29"/>
      <c r="C38" s="29"/>
      <c r="D38" s="29"/>
      <c r="E38" s="29"/>
      <c r="F38" s="29"/>
      <c r="G38" s="29"/>
      <c r="H38" s="29"/>
      <c r="I38" s="29"/>
      <c r="J38" s="29"/>
    </row>
    <row r="39" spans="1:11" s="33" customFormat="1" ht="14.25" customHeight="1">
      <c r="A39" s="5"/>
      <c r="B39" s="30" t="s">
        <v>33</v>
      </c>
      <c r="C39" s="31"/>
      <c r="D39" s="32"/>
      <c r="E39" s="32"/>
      <c r="F39" s="32"/>
      <c r="G39" s="32"/>
      <c r="H39" s="32"/>
      <c r="I39" s="5"/>
      <c r="J39" s="5"/>
    </row>
    <row r="40" spans="1:11" s="33" customFormat="1" ht="15.75" customHeight="1">
      <c r="A40" s="5"/>
      <c r="B40" s="30" t="s">
        <v>34</v>
      </c>
      <c r="C40" s="31"/>
      <c r="D40" s="32"/>
      <c r="E40" s="32"/>
      <c r="F40" s="32"/>
      <c r="G40" s="32"/>
      <c r="H40" s="32"/>
      <c r="I40" s="5"/>
      <c r="J40" s="5"/>
    </row>
    <row r="41" spans="1:11" s="33" customFormat="1" ht="15.75" customHeight="1">
      <c r="A41" s="5"/>
      <c r="B41" s="34" t="s">
        <v>35</v>
      </c>
      <c r="C41" s="31"/>
      <c r="D41" s="31"/>
      <c r="E41" s="31"/>
      <c r="F41" s="31"/>
      <c r="G41" s="31"/>
      <c r="H41" s="31"/>
      <c r="I41" s="5"/>
      <c r="J41" s="5"/>
    </row>
    <row r="42" spans="1:11" s="6" customFormat="1" ht="9" customHeight="1">
      <c r="A42" s="5"/>
      <c r="B42" s="24"/>
      <c r="C42" s="24"/>
      <c r="D42" s="24"/>
      <c r="E42" s="24"/>
      <c r="F42" s="24"/>
      <c r="G42" s="24"/>
      <c r="H42" s="24"/>
      <c r="I42" s="29"/>
      <c r="J42" s="29"/>
    </row>
    <row r="43" spans="1:11" s="6" customFormat="1" ht="15.75" customHeight="1">
      <c r="A43" s="5"/>
      <c r="B43" s="56" t="s">
        <v>36</v>
      </c>
      <c r="C43" s="57"/>
      <c r="D43" s="51" t="s">
        <v>37</v>
      </c>
      <c r="E43" s="51" t="s">
        <v>38</v>
      </c>
      <c r="F43" s="51" t="s">
        <v>39</v>
      </c>
      <c r="G43" s="51" t="s">
        <v>40</v>
      </c>
      <c r="H43" s="51" t="s">
        <v>41</v>
      </c>
      <c r="I43" s="29"/>
      <c r="J43" s="29"/>
    </row>
    <row r="44" spans="1:11" s="6" customFormat="1" ht="15.75" customHeight="1">
      <c r="A44" s="5"/>
      <c r="B44" s="58"/>
      <c r="C44" s="59"/>
      <c r="D44" s="53"/>
      <c r="E44" s="53"/>
      <c r="F44" s="53"/>
      <c r="G44" s="53"/>
      <c r="H44" s="53"/>
      <c r="I44" s="29"/>
      <c r="J44" s="29"/>
    </row>
    <row r="45" spans="1:11" s="6" customFormat="1" ht="15.75" customHeight="1">
      <c r="A45" s="5"/>
      <c r="B45" s="35" t="s">
        <v>42</v>
      </c>
      <c r="C45" s="35"/>
      <c r="D45" s="36"/>
      <c r="E45" s="9"/>
      <c r="F45" s="9"/>
      <c r="G45" s="9"/>
      <c r="H45" s="9"/>
      <c r="I45" s="29"/>
      <c r="J45" s="29"/>
    </row>
    <row r="46" spans="1:11" s="6" customFormat="1" ht="15.75" customHeight="1">
      <c r="A46" s="5"/>
      <c r="B46" s="49" t="s">
        <v>43</v>
      </c>
      <c r="C46" s="50"/>
      <c r="D46" s="15">
        <v>220000000</v>
      </c>
      <c r="E46" s="37" t="s">
        <v>44</v>
      </c>
      <c r="F46" s="38" t="s">
        <v>45</v>
      </c>
      <c r="G46" s="15">
        <v>5104000</v>
      </c>
      <c r="H46" s="38">
        <v>0.1258</v>
      </c>
      <c r="I46" s="29"/>
      <c r="J46" s="29"/>
    </row>
    <row r="47" spans="1:11" s="6" customFormat="1" ht="15.75" customHeight="1">
      <c r="A47" s="5"/>
      <c r="B47" s="49" t="s">
        <v>46</v>
      </c>
      <c r="C47" s="50"/>
      <c r="D47" s="15">
        <v>220000000</v>
      </c>
      <c r="E47" s="37" t="s">
        <v>44</v>
      </c>
      <c r="F47" s="38" t="s">
        <v>47</v>
      </c>
      <c r="G47" s="15">
        <v>5104000</v>
      </c>
      <c r="H47" s="38">
        <v>0.13469999999999999</v>
      </c>
      <c r="I47" s="39"/>
      <c r="J47" s="29"/>
    </row>
    <row r="48" spans="1:11" s="6" customFormat="1" ht="15.75" customHeight="1">
      <c r="A48" s="5"/>
      <c r="B48" s="49" t="s">
        <v>48</v>
      </c>
      <c r="C48" s="50"/>
      <c r="D48" s="15">
        <v>300000000</v>
      </c>
      <c r="E48" s="37" t="s">
        <v>44</v>
      </c>
      <c r="F48" s="38" t="s">
        <v>49</v>
      </c>
      <c r="G48" s="14">
        <v>0</v>
      </c>
      <c r="H48" s="40">
        <v>8.7900000000000006E-2</v>
      </c>
      <c r="I48" s="29"/>
      <c r="J48" s="29"/>
    </row>
    <row r="49" spans="1:10" s="6" customFormat="1" ht="15.75" customHeight="1">
      <c r="A49" s="5"/>
      <c r="B49" s="49" t="s">
        <v>50</v>
      </c>
      <c r="C49" s="50"/>
      <c r="D49" s="15">
        <v>500000000</v>
      </c>
      <c r="E49" s="37" t="s">
        <v>44</v>
      </c>
      <c r="F49" s="38" t="s">
        <v>49</v>
      </c>
      <c r="G49" s="15">
        <v>0</v>
      </c>
      <c r="H49" s="38">
        <v>8.7599999999999997E-2</v>
      </c>
      <c r="I49" s="29"/>
      <c r="J49" s="29"/>
    </row>
    <row r="50" spans="1:10" s="6" customFormat="1" ht="15.75" customHeight="1">
      <c r="A50" s="5"/>
      <c r="B50" s="49" t="s">
        <v>51</v>
      </c>
      <c r="C50" s="50"/>
      <c r="D50" s="15">
        <v>200000000</v>
      </c>
      <c r="E50" s="37" t="s">
        <v>44</v>
      </c>
      <c r="F50" s="38" t="s">
        <v>56</v>
      </c>
      <c r="G50" s="15">
        <v>0</v>
      </c>
      <c r="H50" s="38">
        <v>8.9300000000000004E-2</v>
      </c>
      <c r="I50" s="29"/>
      <c r="J50" s="29"/>
    </row>
    <row r="51" spans="1:10" s="6" customFormat="1" ht="15.75" customHeight="1">
      <c r="A51" s="5"/>
      <c r="B51" s="49" t="s">
        <v>55</v>
      </c>
      <c r="C51" s="50"/>
      <c r="D51" s="15">
        <v>350000000</v>
      </c>
      <c r="E51" s="37" t="s">
        <v>44</v>
      </c>
      <c r="F51" s="38" t="s">
        <v>54</v>
      </c>
      <c r="G51" s="14">
        <v>0</v>
      </c>
      <c r="H51" s="40">
        <v>7.4700000000000003E-2</v>
      </c>
      <c r="I51" s="29"/>
      <c r="J51" s="29"/>
    </row>
    <row r="52" spans="1:10" s="6" customFormat="1" ht="15.75" customHeight="1">
      <c r="A52" s="5"/>
      <c r="B52" s="49" t="s">
        <v>46</v>
      </c>
      <c r="C52" s="50"/>
      <c r="D52" s="15">
        <v>90000000</v>
      </c>
      <c r="E52" s="37" t="s">
        <v>44</v>
      </c>
      <c r="F52" s="38" t="s">
        <v>53</v>
      </c>
      <c r="G52" s="14">
        <v>0</v>
      </c>
      <c r="H52" s="40">
        <v>7.7399999999999997E-2</v>
      </c>
      <c r="I52" s="29"/>
      <c r="J52" s="29"/>
    </row>
    <row r="53" spans="1:10" s="6" customFormat="1" ht="9.75" customHeight="1">
      <c r="A53" s="5"/>
      <c r="B53" s="41"/>
      <c r="C53" s="42"/>
      <c r="D53" s="43"/>
      <c r="E53" s="44"/>
      <c r="F53" s="45"/>
      <c r="G53" s="44"/>
      <c r="H53" s="45"/>
      <c r="I53" s="29"/>
      <c r="J53" s="29"/>
    </row>
    <row r="54" spans="1:10" s="6" customFormat="1" ht="9" customHeight="1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14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14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14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14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15.75" customHeight="1">
      <c r="A59" s="5"/>
      <c r="B59" s="46"/>
      <c r="C59" s="5"/>
      <c r="D59" s="5"/>
      <c r="E59" s="5"/>
      <c r="F59" s="5"/>
      <c r="G59" s="5"/>
      <c r="H59" s="5"/>
      <c r="I59" s="5"/>
      <c r="J59" s="5"/>
    </row>
    <row r="60" spans="1:1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15.75" customHeight="1"/>
    <row r="63" spans="1:10" ht="15.75" customHeight="1"/>
    <row r="64" spans="1:10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28">
    <mergeCell ref="B1:J1"/>
    <mergeCell ref="B2:J2"/>
    <mergeCell ref="B3:J3"/>
    <mergeCell ref="B4:J4"/>
    <mergeCell ref="B5:C5"/>
    <mergeCell ref="D5:H5"/>
    <mergeCell ref="I7:I10"/>
    <mergeCell ref="J7:J10"/>
    <mergeCell ref="B34:C34"/>
    <mergeCell ref="B43:C44"/>
    <mergeCell ref="D43:D44"/>
    <mergeCell ref="E43:E44"/>
    <mergeCell ref="F43:F44"/>
    <mergeCell ref="G43:G44"/>
    <mergeCell ref="H43:H44"/>
    <mergeCell ref="B7:C10"/>
    <mergeCell ref="D7:D10"/>
    <mergeCell ref="E7:E10"/>
    <mergeCell ref="F7:F10"/>
    <mergeCell ref="G7:G10"/>
    <mergeCell ref="H7:H10"/>
    <mergeCell ref="B46:C46"/>
    <mergeCell ref="B47:C47"/>
    <mergeCell ref="B48:C48"/>
    <mergeCell ref="B49:C49"/>
    <mergeCell ref="B52:C52"/>
    <mergeCell ref="B51:C51"/>
    <mergeCell ref="B50:C50"/>
  </mergeCells>
  <dataValidations xWindow="1266" yWindow="435" count="1">
    <dataValidation type="decimal" allowBlank="1" showInputMessage="1" showErrorMessage="1" prompt="Solo importes sin decimales, por favor." sqref="E21:H21 D12:E20 G34:H34 G28:G33 F15:F17 F19:F20 I37 F12:F13 I19:J21 D22:J25 D26:E34 H35:H36 G26 D35:G37 I12:J17 J26:J37 H26:H33 G12:H20">
      <formula1>-999999999999</formula1>
      <formula2>999999999999</formula2>
    </dataValidation>
  </dataValidations>
  <printOptions horizontalCentered="1"/>
  <pageMargins left="0.31496062992125984" right="0.31496062992125984" top="0.47244094488188981" bottom="0.43307086614173229" header="0.19685039370078741" footer="0.15748031496062992"/>
  <pageSetup scale="70" orientation="landscape" r:id="rId1"/>
  <headerFooter>
    <oddHeader>&amp;C&amp;"Helvetica,Negrita"PODER EJECUTIVO&amp;"Helvetica,Normal"
&amp;G</oddHeader>
    <oddFooter>&amp;C&amp;G
Anexo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 Analit Deuda Publ</vt:lpstr>
      <vt:lpstr>'LDF Analit Deuda Publ'!Área_de_impresión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Ortiz Medina</dc:creator>
  <cp:lastModifiedBy>Jennyfer Paola Avalos Vazquez</cp:lastModifiedBy>
  <cp:lastPrinted>2019-10-11T18:21:42Z</cp:lastPrinted>
  <dcterms:created xsi:type="dcterms:W3CDTF">2019-07-29T17:58:53Z</dcterms:created>
  <dcterms:modified xsi:type="dcterms:W3CDTF">2020-02-11T19:43:56Z</dcterms:modified>
</cp:coreProperties>
</file>