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TADOS FINANCIEROS 2019\3er Trimestre Jul-Sept 19\EDOS FINACIEROS 3ER TRIM 2019 ASE\Formatos de la Ley de Disciplina Financiera\"/>
    </mc:Choice>
  </mc:AlternateContent>
  <bookViews>
    <workbookView xWindow="0" yWindow="0" windowWidth="24000" windowHeight="9630"/>
  </bookViews>
  <sheets>
    <sheet name="LDF Analit Deuda Publ" sheetId="1" r:id="rId1"/>
  </sheets>
  <definedNames>
    <definedName name="A_IMPRESIÓN_IM" localSheetId="0">#REF!</definedName>
    <definedName name="A_IMPRESIÓN_IM">#REF!</definedName>
    <definedName name="aa" localSheetId="0">#REF!</definedName>
    <definedName name="aa">#REF!</definedName>
    <definedName name="_xlnm.Print_Area" localSheetId="0">'LDF Analit Deuda Publ'!$B$1:$J$57</definedName>
    <definedName name="_xlnm.Database" localSheetId="0">#REF!</definedName>
    <definedName name="_xlnm.Database">#REF!</definedName>
    <definedName name="Database" localSheetId="0">#REF!</definedName>
    <definedName name="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J24" i="1"/>
  <c r="I24" i="1"/>
  <c r="H24" i="1"/>
  <c r="G24" i="1"/>
  <c r="F24" i="1"/>
  <c r="D24" i="1"/>
  <c r="J22" i="1"/>
  <c r="H19" i="1"/>
  <c r="H17" i="1"/>
  <c r="J16" i="1"/>
  <c r="I16" i="1"/>
  <c r="H16" i="1"/>
  <c r="F16" i="1"/>
  <c r="E16" i="1"/>
  <c r="D16" i="1"/>
  <c r="H13" i="1"/>
  <c r="H12" i="1" s="1"/>
  <c r="H11" i="1" s="1"/>
  <c r="H22" i="1" s="1"/>
  <c r="J12" i="1"/>
  <c r="I12" i="1"/>
  <c r="G12" i="1"/>
  <c r="D12" i="1"/>
  <c r="J11" i="1"/>
  <c r="I11" i="1"/>
  <c r="I22" i="1" s="1"/>
  <c r="G11" i="1"/>
  <c r="F11" i="1"/>
  <c r="E11" i="1"/>
  <c r="D11" i="1"/>
  <c r="D22" i="1" s="1"/>
</calcChain>
</file>

<file path=xl/sharedStrings.xml><?xml version="1.0" encoding="utf-8"?>
<sst xmlns="http://schemas.openxmlformats.org/spreadsheetml/2006/main" count="61" uniqueCount="55">
  <si>
    <t>Informe Analítico de la Deuda Pública y Otros Pasivos - LDF</t>
  </si>
  <si>
    <t>Del 1 de Enero al 30 de Septiembre de 2019</t>
  </si>
  <si>
    <t>(Pesos)</t>
  </si>
  <si>
    <t xml:space="preserve">Ente Publico:                                                    </t>
  </si>
  <si>
    <t xml:space="preserve">                  Poder Ejecutivo</t>
  </si>
  <si>
    <t xml:space="preserve">Denominación de la Deuda Pública y Otros Pasivos 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</si>
  <si>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</si>
  <si>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</si>
  <si>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</si>
  <si>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</si>
  <si>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</si>
  <si>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</si>
  <si>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</si>
  <si>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</si>
  <si>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</si>
  <si>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</si>
  <si>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</si>
  <si>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</si>
  <si>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</si>
  <si>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</si>
  <si>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</si>
  <si>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</si>
  <si>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</si>
  <si>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</si>
  <si>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</si>
  <si>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</si>
  <si>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</si>
  <si>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</si>
  <si>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Municipio de Victoria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</si>
  <si>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</si>
  <si>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</si>
  <si>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</si>
  <si>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</si>
  <si>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</si>
  <si>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</si>
  <si>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</si>
  <si>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</si>
  <si>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</si>
  <si>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</si>
  <si>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</si>
  <si>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</si>
  <si>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</si>
  <si>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</si>
  <si>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</si>
  <si>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MULTIVA</t>
  </si>
  <si>
    <t>12 meses</t>
  </si>
  <si>
    <t>TIIE + 100PTS</t>
  </si>
  <si>
    <t>BANORTE</t>
  </si>
  <si>
    <t>TIIE + 90PTS</t>
  </si>
  <si>
    <t>HSBC</t>
  </si>
  <si>
    <t>TIIE + 42 PTS</t>
  </si>
  <si>
    <t xml:space="preserve">BANCOMER </t>
  </si>
  <si>
    <t>SCOTIABANK</t>
  </si>
  <si>
    <t>TIIE + 59 PTS</t>
  </si>
  <si>
    <t>"Bajo protesta de decir verdad declaramos que los Estados Financieros y sus Notas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</si>
</sst>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Helvetica Narrow"/>
      <family val="2"/>
    </font>
    <font>
      <b/>
      <sz val="7"/>
      <color rgb="FF000000"/>
      <name val="Helvetica Narrow"/>
      <family val="2"/>
    </font>
    <font>
      <b/>
      <sz val="8"/>
      <color rgb="FF000000"/>
      <name val="Helvetica"/>
      <family val="2"/>
    </font>
    <font>
      <b/>
      <sz val="9"/>
      <color rgb="FFFFFFFF"/>
      <name val="Helvetica"/>
      <family val="2"/>
    </font>
    <font>
      <sz val="11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8"/>
      <color rgb="FF000000"/>
      <name val="Helvetica"/>
      <family val="2"/>
    </font>
    <font>
      <sz val="8"/>
      <color theme="1"/>
      <name val="Helvetica"/>
      <family val="2"/>
    </font>
    <font>
      <sz val="9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64A7"/>
        <bgColor rgb="FF0064A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5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3" fontId="8" fillId="5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0" borderId="0" xfId="0" applyNumberFormat="1" applyFont="1"/>
    <xf numFmtId="0" fontId="9" fillId="0" borderId="0" xfId="0" applyFont="1"/>
    <xf numFmtId="0" fontId="8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2" borderId="0" xfId="0" applyFont="1" applyFill="1" applyBorder="1"/>
    <xf numFmtId="0" fontId="11" fillId="0" borderId="0" xfId="0" applyFont="1" applyAlignment="1"/>
    <xf numFmtId="0" fontId="10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0" fontId="9" fillId="2" borderId="6" xfId="2" applyNumberFormat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center" vertical="center"/>
    </xf>
    <xf numFmtId="10" fontId="9" fillId="0" borderId="6" xfId="2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123824</xdr:colOff>
      <xdr:row>1</xdr:row>
      <xdr:rowOff>47625</xdr:rowOff>
    </xdr:from>
    <xdr:ext cx="1928842" cy="720000"/>
    <xdr:pic>
      <xdr:nvPicPr>
        <xdr:cNvPr id="2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4" y="133350"/>
          <a:ext cx="1928842" cy="720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showGridLines="0" tabSelected="1" topLeftCell="A34" workbookViewId="0">
      <selection activeCell="J42" sqref="J42"/>
    </sheetView>
  </sheetViews>
  <sheetFormatPr baseColWidth="10" defaultColWidth="14.42578125" defaultRowHeight="15" customHeight="1"/>
  <cols>
    <col min="1" max="1" width="2" style="2" customWidth="1"/>
    <col min="2" max="2" width="10.7109375" style="2" customWidth="1"/>
    <col min="3" max="3" width="34.28515625" style="2" customWidth="1"/>
    <col min="4" max="6" width="16.7109375" style="2" customWidth="1"/>
    <col min="7" max="7" width="17.7109375" style="2" customWidth="1"/>
    <col min="8" max="9" width="16.7109375" style="2" customWidth="1"/>
    <col min="10" max="10" width="19.7109375" style="2" customWidth="1"/>
    <col min="11" max="11" width="16.5703125" style="2" customWidth="1"/>
    <col min="12" max="23" width="10.7109375" style="2" customWidth="1"/>
    <col min="24" max="16384" width="14.42578125" style="2"/>
  </cols>
  <sheetData>
    <row r="1" spans="1:10" ht="6.75" customHeight="1">
      <c r="A1" s="1"/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</row>
    <row r="3" spans="1:10" ht="24" customHeight="1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</row>
    <row r="4" spans="1:10">
      <c r="A4" s="1"/>
      <c r="B4" s="64" t="s">
        <v>2</v>
      </c>
      <c r="C4" s="64"/>
      <c r="D4" s="64"/>
      <c r="E4" s="64"/>
      <c r="F4" s="64"/>
      <c r="G4" s="64"/>
      <c r="H4" s="64"/>
      <c r="I4" s="64"/>
      <c r="J4" s="64"/>
    </row>
    <row r="5" spans="1:10">
      <c r="A5" s="1"/>
      <c r="B5" s="65" t="s">
        <v>3</v>
      </c>
      <c r="C5" s="65"/>
      <c r="D5" s="63" t="s">
        <v>4</v>
      </c>
      <c r="E5" s="63"/>
      <c r="F5" s="63"/>
      <c r="G5" s="63"/>
      <c r="H5" s="3"/>
      <c r="I5" s="3"/>
      <c r="J5" s="3"/>
    </row>
    <row r="6" spans="1:10" ht="5.25" customHeigh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s="6" customFormat="1" ht="14.1" customHeight="1">
      <c r="A7" s="5"/>
      <c r="B7" s="56" t="s">
        <v>5</v>
      </c>
      <c r="C7" s="57"/>
      <c r="D7" s="53" t="s">
        <v>6</v>
      </c>
      <c r="E7" s="53" t="s">
        <v>7</v>
      </c>
      <c r="F7" s="53" t="s">
        <v>8</v>
      </c>
      <c r="G7" s="53" t="s">
        <v>9</v>
      </c>
      <c r="H7" s="53" t="s">
        <v>10</v>
      </c>
      <c r="I7" s="53" t="s">
        <v>11</v>
      </c>
      <c r="J7" s="53" t="s">
        <v>12</v>
      </c>
    </row>
    <row r="8" spans="1:10" s="6" customFormat="1" ht="14.25">
      <c r="A8" s="5"/>
      <c r="B8" s="60"/>
      <c r="C8" s="61"/>
      <c r="D8" s="54"/>
      <c r="E8" s="54"/>
      <c r="F8" s="54"/>
      <c r="G8" s="54"/>
      <c r="H8" s="54"/>
      <c r="I8" s="54"/>
      <c r="J8" s="54"/>
    </row>
    <row r="9" spans="1:10" s="6" customFormat="1" ht="14.25">
      <c r="A9" s="5"/>
      <c r="B9" s="60"/>
      <c r="C9" s="61"/>
      <c r="D9" s="54"/>
      <c r="E9" s="54"/>
      <c r="F9" s="54"/>
      <c r="G9" s="54"/>
      <c r="H9" s="54"/>
      <c r="I9" s="54"/>
      <c r="J9" s="54"/>
    </row>
    <row r="10" spans="1:10" s="6" customFormat="1" ht="14.25">
      <c r="A10" s="5"/>
      <c r="B10" s="58"/>
      <c r="C10" s="59"/>
      <c r="D10" s="55"/>
      <c r="E10" s="55"/>
      <c r="F10" s="55"/>
      <c r="G10" s="55"/>
      <c r="H10" s="55"/>
      <c r="I10" s="55"/>
      <c r="J10" s="55"/>
    </row>
    <row r="11" spans="1:10" s="6" customFormat="1" ht="16.5" customHeight="1">
      <c r="A11" s="7"/>
      <c r="B11" s="8" t="s">
        <v>13</v>
      </c>
      <c r="C11" s="9"/>
      <c r="D11" s="10">
        <f>SUM(D16+D12)</f>
        <v>12003699646</v>
      </c>
      <c r="E11" s="10">
        <f>SUM(E16+E12)</f>
        <v>3042341556.1700001</v>
      </c>
      <c r="F11" s="10">
        <f>SUM(F16+F12)</f>
        <v>149295827.69999999</v>
      </c>
      <c r="G11" s="10">
        <f>SUM(G16)</f>
        <v>0</v>
      </c>
      <c r="H11" s="10">
        <f>SUM(H16+H12)</f>
        <v>15015634266.549999</v>
      </c>
      <c r="I11" s="10">
        <f>SUM(I16+I12)</f>
        <v>919161941.86000001</v>
      </c>
      <c r="J11" s="10">
        <f>SUM(J16+J12)</f>
        <v>16971584</v>
      </c>
    </row>
    <row r="12" spans="1:10" s="6" customFormat="1" ht="14.25">
      <c r="A12" s="5"/>
      <c r="B12" s="11" t="s">
        <v>14</v>
      </c>
      <c r="C12" s="12"/>
      <c r="D12" s="13">
        <f t="shared" ref="D12:J12" si="0">SUM(D13)</f>
        <v>421666667</v>
      </c>
      <c r="E12" s="13"/>
      <c r="F12" s="13"/>
      <c r="G12" s="13">
        <f t="shared" si="0"/>
        <v>0</v>
      </c>
      <c r="H12" s="13">
        <f t="shared" si="0"/>
        <v>540555559.08000004</v>
      </c>
      <c r="I12" s="13">
        <f t="shared" si="0"/>
        <v>35265910.859999999</v>
      </c>
      <c r="J12" s="13">
        <f t="shared" si="0"/>
        <v>0</v>
      </c>
    </row>
    <row r="13" spans="1:10" s="6" customFormat="1" ht="14.25">
      <c r="A13" s="5"/>
      <c r="B13" s="11"/>
      <c r="C13" s="14" t="s">
        <v>15</v>
      </c>
      <c r="D13" s="15">
        <v>421666667</v>
      </c>
      <c r="E13" s="16">
        <v>580000000</v>
      </c>
      <c r="F13" s="16">
        <v>461111107.91999996</v>
      </c>
      <c r="G13" s="16">
        <v>0</v>
      </c>
      <c r="H13" s="16">
        <f>D13+E13-F13</f>
        <v>540555559.08000004</v>
      </c>
      <c r="I13" s="16">
        <v>35265910.859999999</v>
      </c>
      <c r="J13" s="16">
        <v>0</v>
      </c>
    </row>
    <row r="14" spans="1:10" s="6" customFormat="1" ht="14.25">
      <c r="A14" s="5"/>
      <c r="B14" s="11"/>
      <c r="C14" s="14" t="s">
        <v>16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8">
        <v>0</v>
      </c>
    </row>
    <row r="15" spans="1:10" s="6" customFormat="1" ht="14.25">
      <c r="A15" s="5"/>
      <c r="B15" s="11"/>
      <c r="C15" s="14" t="s">
        <v>17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8">
        <v>0</v>
      </c>
    </row>
    <row r="16" spans="1:10" s="6" customFormat="1" ht="14.25">
      <c r="A16" s="5"/>
      <c r="B16" s="11" t="s">
        <v>18</v>
      </c>
      <c r="C16" s="12"/>
      <c r="D16" s="13">
        <f>SUM(D17:D19)</f>
        <v>11582032979</v>
      </c>
      <c r="E16" s="13">
        <f>SUM(E17)</f>
        <v>3042341556.1700001</v>
      </c>
      <c r="F16" s="13">
        <f>SUM(F17)</f>
        <v>149295827.69999999</v>
      </c>
      <c r="G16" s="13">
        <v>0</v>
      </c>
      <c r="H16" s="13">
        <f>SUM(H17)</f>
        <v>14475078707.469999</v>
      </c>
      <c r="I16" s="19">
        <f>SUM(I17)</f>
        <v>883896031</v>
      </c>
      <c r="J16" s="19">
        <f>SUM(J17)</f>
        <v>16971584</v>
      </c>
    </row>
    <row r="17" spans="1:11" s="6" customFormat="1" ht="14.25">
      <c r="A17" s="5"/>
      <c r="B17" s="11"/>
      <c r="C17" s="14" t="s">
        <v>19</v>
      </c>
      <c r="D17" s="15">
        <v>11582032979</v>
      </c>
      <c r="E17" s="15">
        <v>3042341556.1700001</v>
      </c>
      <c r="F17" s="15">
        <v>149295827.69999999</v>
      </c>
      <c r="G17" s="15">
        <v>0</v>
      </c>
      <c r="H17" s="16">
        <f>D17+E17-F17</f>
        <v>14475078707.469999</v>
      </c>
      <c r="I17" s="15">
        <v>883896031</v>
      </c>
      <c r="J17" s="15">
        <v>16971584</v>
      </c>
    </row>
    <row r="18" spans="1:11" s="6" customFormat="1" ht="14.25">
      <c r="A18" s="5"/>
      <c r="B18" s="11"/>
      <c r="C18" s="14" t="s">
        <v>20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0">
        <v>0</v>
      </c>
      <c r="J18" s="20">
        <v>0</v>
      </c>
    </row>
    <row r="19" spans="1:11" s="6" customFormat="1" ht="14.25">
      <c r="A19" s="5"/>
      <c r="B19" s="11"/>
      <c r="C19" s="14" t="s">
        <v>21</v>
      </c>
      <c r="D19" s="16">
        <v>0</v>
      </c>
      <c r="E19" s="16">
        <v>0</v>
      </c>
      <c r="F19" s="16">
        <v>0</v>
      </c>
      <c r="G19" s="16">
        <v>0</v>
      </c>
      <c r="H19" s="16">
        <f>SUM(D19-F19+E19)</f>
        <v>0</v>
      </c>
      <c r="I19" s="20">
        <v>0</v>
      </c>
      <c r="J19" s="20">
        <v>0</v>
      </c>
    </row>
    <row r="20" spans="1:11" s="6" customFormat="1" ht="14.25">
      <c r="A20" s="5"/>
      <c r="B20" s="11" t="s">
        <v>22</v>
      </c>
      <c r="C20" s="9"/>
      <c r="D20" s="19">
        <v>5325594978</v>
      </c>
      <c r="E20" s="21"/>
      <c r="F20" s="21"/>
      <c r="G20" s="21"/>
      <c r="H20" s="22">
        <v>7062471674.3400002</v>
      </c>
      <c r="I20" s="21">
        <v>0</v>
      </c>
      <c r="J20" s="21">
        <v>0</v>
      </c>
    </row>
    <row r="21" spans="1:11" s="6" customFormat="1" ht="3.75" customHeight="1">
      <c r="A21" s="5"/>
      <c r="B21" s="11"/>
      <c r="C21" s="12"/>
      <c r="D21" s="21"/>
      <c r="E21" s="21"/>
      <c r="F21" s="21"/>
      <c r="G21" s="21"/>
      <c r="H21" s="21"/>
      <c r="I21" s="21"/>
      <c r="J21" s="21"/>
    </row>
    <row r="22" spans="1:11" s="6" customFormat="1" ht="15.75" customHeight="1">
      <c r="A22" s="5"/>
      <c r="B22" s="11" t="s">
        <v>23</v>
      </c>
      <c r="C22" s="12"/>
      <c r="D22" s="13">
        <f>SUM(D11+D20)</f>
        <v>17329294624</v>
      </c>
      <c r="E22" s="13">
        <v>0</v>
      </c>
      <c r="F22" s="13">
        <v>0</v>
      </c>
      <c r="G22" s="13">
        <v>0</v>
      </c>
      <c r="H22" s="22">
        <f>SUM(H11+H20)</f>
        <v>22078105940.889999</v>
      </c>
      <c r="I22" s="13">
        <f>SUM(I11+I20)</f>
        <v>919161941.86000001</v>
      </c>
      <c r="J22" s="13">
        <f>SUM(J11+J20)</f>
        <v>16971584</v>
      </c>
    </row>
    <row r="23" spans="1:11" s="6" customFormat="1" ht="3.75" customHeight="1">
      <c r="A23" s="5"/>
      <c r="B23" s="11"/>
      <c r="C23" s="12"/>
      <c r="D23" s="23"/>
      <c r="E23" s="23"/>
      <c r="F23" s="24"/>
      <c r="G23" s="24"/>
      <c r="H23" s="24"/>
      <c r="I23" s="23"/>
      <c r="J23" s="23"/>
    </row>
    <row r="24" spans="1:11" s="6" customFormat="1" ht="15.75" customHeight="1">
      <c r="A24" s="5"/>
      <c r="B24" s="11" t="s">
        <v>24</v>
      </c>
      <c r="C24" s="12"/>
      <c r="D24" s="13">
        <f>SUM(D25:D32)</f>
        <v>500060722</v>
      </c>
      <c r="E24" s="13">
        <v>0</v>
      </c>
      <c r="F24" s="13">
        <f>SUM(F25:F32)</f>
        <v>52633132.07</v>
      </c>
      <c r="G24" s="13">
        <f>SUM(G25:G26)</f>
        <v>442189.04000000004</v>
      </c>
      <c r="H24" s="13">
        <f>SUM(H25:H32)</f>
        <v>447869778.97000003</v>
      </c>
      <c r="I24" s="13">
        <f>SUM(I25:I32)</f>
        <v>33940573.919999994</v>
      </c>
      <c r="J24" s="13">
        <f>SUM(J25:J32)</f>
        <v>108150.10999999999</v>
      </c>
    </row>
    <row r="25" spans="1:11" s="6" customFormat="1" ht="15.75" customHeight="1">
      <c r="A25" s="5"/>
      <c r="B25" s="11" t="s">
        <v>25</v>
      </c>
      <c r="C25" s="12"/>
      <c r="D25" s="16">
        <v>21781068.059999999</v>
      </c>
      <c r="E25" s="16">
        <v>0</v>
      </c>
      <c r="F25" s="16">
        <v>2800423.0800000005</v>
      </c>
      <c r="G25" s="16">
        <v>0</v>
      </c>
      <c r="H25" s="16">
        <f>D25-F25+G25</f>
        <v>18980644.979999997</v>
      </c>
      <c r="I25" s="16">
        <v>1808461.28</v>
      </c>
      <c r="J25" s="25">
        <v>0</v>
      </c>
      <c r="K25" s="26"/>
    </row>
    <row r="26" spans="1:11" s="6" customFormat="1" ht="15.75" customHeight="1">
      <c r="A26" s="5"/>
      <c r="B26" s="11" t="s">
        <v>26</v>
      </c>
      <c r="C26" s="12"/>
      <c r="D26" s="16">
        <v>44499653.369999997</v>
      </c>
      <c r="E26" s="16">
        <v>0</v>
      </c>
      <c r="F26" s="16">
        <v>5760136.6099999994</v>
      </c>
      <c r="G26" s="16">
        <v>442189.04000000004</v>
      </c>
      <c r="H26" s="16">
        <f t="shared" ref="H26:H32" si="1">D26-F26+G26</f>
        <v>39181705.799999997</v>
      </c>
      <c r="I26" s="16">
        <v>3414176.7199999997</v>
      </c>
      <c r="J26" s="25">
        <v>0</v>
      </c>
      <c r="K26" s="26"/>
    </row>
    <row r="27" spans="1:11" s="6" customFormat="1" ht="15.75" customHeight="1">
      <c r="A27" s="5"/>
      <c r="B27" s="11" t="s">
        <v>27</v>
      </c>
      <c r="C27" s="12"/>
      <c r="D27" s="16">
        <v>127693492.55</v>
      </c>
      <c r="E27" s="16">
        <v>0</v>
      </c>
      <c r="F27" s="16">
        <v>10082593.350000001</v>
      </c>
      <c r="G27" s="16">
        <v>0</v>
      </c>
      <c r="H27" s="16">
        <f t="shared" si="1"/>
        <v>117610899.19999999</v>
      </c>
      <c r="I27" s="16">
        <v>8512583.0699999984</v>
      </c>
      <c r="J27" s="25">
        <v>87041.779999999984</v>
      </c>
      <c r="K27" s="26"/>
    </row>
    <row r="28" spans="1:11" s="6" customFormat="1" ht="15.75" customHeight="1">
      <c r="A28" s="5"/>
      <c r="B28" s="11" t="s">
        <v>28</v>
      </c>
      <c r="C28" s="12"/>
      <c r="D28" s="16">
        <v>9999999.8100000005</v>
      </c>
      <c r="E28" s="16">
        <v>0</v>
      </c>
      <c r="F28" s="16">
        <v>3750000.03</v>
      </c>
      <c r="G28" s="16">
        <v>0</v>
      </c>
      <c r="H28" s="16">
        <f t="shared" si="1"/>
        <v>6249999.7800000012</v>
      </c>
      <c r="I28" s="16">
        <v>664339.01000000013</v>
      </c>
      <c r="J28" s="25">
        <v>0</v>
      </c>
      <c r="K28" s="26"/>
    </row>
    <row r="29" spans="1:11" s="6" customFormat="1" ht="15.75" customHeight="1">
      <c r="A29" s="5"/>
      <c r="B29" s="11" t="s">
        <v>29</v>
      </c>
      <c r="C29" s="12"/>
      <c r="D29" s="16">
        <v>25789200</v>
      </c>
      <c r="E29" s="16">
        <v>0</v>
      </c>
      <c r="F29" s="16">
        <v>2368440</v>
      </c>
      <c r="G29" s="16">
        <v>0</v>
      </c>
      <c r="H29" s="16">
        <f t="shared" si="1"/>
        <v>23420760</v>
      </c>
      <c r="I29" s="16">
        <v>1104663.78</v>
      </c>
      <c r="J29" s="25">
        <v>21108.329999999994</v>
      </c>
      <c r="K29" s="27"/>
    </row>
    <row r="30" spans="1:11" s="6" customFormat="1" ht="15.75" customHeight="1">
      <c r="A30" s="5"/>
      <c r="B30" s="11" t="s">
        <v>30</v>
      </c>
      <c r="C30" s="12"/>
      <c r="D30" s="16">
        <v>23702399.620000001</v>
      </c>
      <c r="E30" s="16">
        <v>0</v>
      </c>
      <c r="F30" s="16">
        <v>1666800</v>
      </c>
      <c r="G30" s="16">
        <v>0</v>
      </c>
      <c r="H30" s="16">
        <f t="shared" si="1"/>
        <v>22035599.620000001</v>
      </c>
      <c r="I30" s="16">
        <v>1885500.26</v>
      </c>
      <c r="J30" s="25">
        <v>0</v>
      </c>
      <c r="K30" s="27"/>
    </row>
    <row r="31" spans="1:11" s="6" customFormat="1" ht="15.75" customHeight="1">
      <c r="A31" s="5"/>
      <c r="B31" s="11" t="s">
        <v>31</v>
      </c>
      <c r="C31" s="12"/>
      <c r="D31" s="16">
        <v>120193731.59</v>
      </c>
      <c r="E31" s="16">
        <v>0</v>
      </c>
      <c r="F31" s="16">
        <v>18334701</v>
      </c>
      <c r="G31" s="16">
        <v>0</v>
      </c>
      <c r="H31" s="16">
        <f t="shared" si="1"/>
        <v>101859030.59</v>
      </c>
      <c r="I31" s="25">
        <v>7604457.3999999994</v>
      </c>
      <c r="J31" s="25">
        <v>0</v>
      </c>
      <c r="K31" s="26"/>
    </row>
    <row r="32" spans="1:11" s="6" customFormat="1" ht="15.75" customHeight="1">
      <c r="A32" s="5"/>
      <c r="B32" s="11" t="s">
        <v>31</v>
      </c>
      <c r="C32" s="12"/>
      <c r="D32" s="16">
        <v>126401177</v>
      </c>
      <c r="E32" s="16">
        <v>0</v>
      </c>
      <c r="F32" s="16">
        <v>7870038</v>
      </c>
      <c r="G32" s="16">
        <v>0</v>
      </c>
      <c r="H32" s="16">
        <f t="shared" si="1"/>
        <v>118531139</v>
      </c>
      <c r="I32" s="25">
        <v>8946392.4000000004</v>
      </c>
      <c r="J32" s="25">
        <v>0</v>
      </c>
      <c r="K32" s="26"/>
    </row>
    <row r="33" spans="1:11" s="6" customFormat="1" ht="15.75" customHeight="1">
      <c r="A33" s="5"/>
      <c r="B33" s="11" t="s">
        <v>32</v>
      </c>
      <c r="C33" s="12"/>
      <c r="D33" s="16">
        <v>164159265</v>
      </c>
      <c r="E33" s="16">
        <v>0</v>
      </c>
      <c r="F33" s="16">
        <v>0</v>
      </c>
      <c r="G33" s="16">
        <v>0</v>
      </c>
      <c r="H33" s="16">
        <v>164159265.46000001</v>
      </c>
      <c r="I33" s="25">
        <v>10506873.940000001</v>
      </c>
      <c r="J33" s="25">
        <v>0</v>
      </c>
      <c r="K33" s="27"/>
    </row>
    <row r="34" spans="1:11" s="6" customFormat="1" ht="15.75" customHeight="1">
      <c r="A34" s="5"/>
      <c r="B34" s="11" t="s">
        <v>33</v>
      </c>
      <c r="C34" s="12"/>
      <c r="D34" s="16">
        <v>187112637</v>
      </c>
      <c r="E34" s="16">
        <v>0</v>
      </c>
      <c r="F34" s="16">
        <v>0</v>
      </c>
      <c r="G34" s="16">
        <v>0</v>
      </c>
      <c r="H34" s="16">
        <v>187112637</v>
      </c>
      <c r="I34" s="25">
        <v>11933264.41</v>
      </c>
      <c r="J34" s="25">
        <v>0</v>
      </c>
      <c r="K34" s="27"/>
    </row>
    <row r="35" spans="1:11" s="6" customFormat="1" ht="6.75" customHeight="1">
      <c r="A35" s="5"/>
      <c r="B35" s="28"/>
      <c r="C35" s="29"/>
      <c r="D35" s="30"/>
      <c r="E35" s="30"/>
      <c r="F35" s="30"/>
      <c r="G35" s="30"/>
      <c r="H35" s="30"/>
      <c r="I35" s="30"/>
      <c r="J35" s="30"/>
      <c r="K35" s="26"/>
    </row>
    <row r="36" spans="1:11" s="6" customFormat="1" ht="6" customHeight="1">
      <c r="A36" s="5"/>
      <c r="B36" s="31"/>
      <c r="C36" s="31"/>
      <c r="D36" s="31"/>
      <c r="E36" s="31"/>
      <c r="F36" s="31"/>
      <c r="G36" s="31"/>
      <c r="H36" s="31"/>
      <c r="I36" s="31"/>
      <c r="J36" s="31"/>
    </row>
    <row r="37" spans="1:11" s="35" customFormat="1" ht="14.25" customHeight="1">
      <c r="A37" s="5"/>
      <c r="B37" s="32" t="s">
        <v>34</v>
      </c>
      <c r="C37" s="33"/>
      <c r="D37" s="34"/>
      <c r="E37" s="34"/>
      <c r="F37" s="34"/>
      <c r="G37" s="34"/>
      <c r="H37" s="34"/>
      <c r="I37" s="5"/>
      <c r="J37" s="5"/>
    </row>
    <row r="38" spans="1:11" s="35" customFormat="1" ht="15.75" customHeight="1">
      <c r="A38" s="5"/>
      <c r="B38" s="32" t="s">
        <v>35</v>
      </c>
      <c r="C38" s="33"/>
      <c r="D38" s="34"/>
      <c r="E38" s="34"/>
      <c r="F38" s="34"/>
      <c r="G38" s="34"/>
      <c r="H38" s="34"/>
      <c r="I38" s="5"/>
      <c r="J38" s="5"/>
    </row>
    <row r="39" spans="1:11" s="35" customFormat="1" ht="15.75" customHeight="1">
      <c r="A39" s="5"/>
      <c r="B39" s="36" t="s">
        <v>36</v>
      </c>
      <c r="C39" s="33"/>
      <c r="D39" s="33"/>
      <c r="E39" s="33"/>
      <c r="F39" s="33"/>
      <c r="G39" s="33"/>
      <c r="H39" s="33"/>
      <c r="I39" s="5"/>
      <c r="J39" s="5"/>
    </row>
    <row r="40" spans="1:11" s="6" customFormat="1" ht="4.5" customHeight="1">
      <c r="A40" s="5"/>
      <c r="B40" s="27"/>
      <c r="C40" s="27"/>
      <c r="D40" s="27"/>
      <c r="E40" s="27"/>
      <c r="F40" s="27"/>
      <c r="G40" s="27"/>
      <c r="H40" s="27"/>
      <c r="I40" s="31"/>
      <c r="J40" s="31"/>
    </row>
    <row r="41" spans="1:11" s="6" customFormat="1" ht="15.75" customHeight="1">
      <c r="A41" s="5"/>
      <c r="B41" s="56" t="s">
        <v>37</v>
      </c>
      <c r="C41" s="57"/>
      <c r="D41" s="53" t="s">
        <v>38</v>
      </c>
      <c r="E41" s="53" t="s">
        <v>39</v>
      </c>
      <c r="F41" s="53" t="s">
        <v>40</v>
      </c>
      <c r="G41" s="53" t="s">
        <v>41</v>
      </c>
      <c r="H41" s="53" t="s">
        <v>42</v>
      </c>
      <c r="I41" s="31"/>
      <c r="J41" s="31"/>
    </row>
    <row r="42" spans="1:11" s="6" customFormat="1" ht="15.75" customHeight="1">
      <c r="A42" s="5"/>
      <c r="B42" s="58"/>
      <c r="C42" s="59"/>
      <c r="D42" s="55"/>
      <c r="E42" s="55"/>
      <c r="F42" s="55"/>
      <c r="G42" s="55"/>
      <c r="H42" s="55"/>
      <c r="I42" s="31"/>
      <c r="J42" s="31"/>
    </row>
    <row r="43" spans="1:11" s="6" customFormat="1" ht="15.75" customHeight="1">
      <c r="A43" s="5"/>
      <c r="B43" s="37" t="s">
        <v>43</v>
      </c>
      <c r="C43" s="37"/>
      <c r="D43" s="38"/>
      <c r="E43" s="39"/>
      <c r="F43" s="39"/>
      <c r="G43" s="39"/>
      <c r="H43" s="39"/>
      <c r="I43" s="31"/>
      <c r="J43" s="31"/>
    </row>
    <row r="44" spans="1:11" s="6" customFormat="1" ht="15.75" customHeight="1">
      <c r="A44" s="5"/>
      <c r="B44" s="51" t="s">
        <v>44</v>
      </c>
      <c r="C44" s="52"/>
      <c r="D44" s="16">
        <v>220000000</v>
      </c>
      <c r="E44" s="40" t="s">
        <v>45</v>
      </c>
      <c r="F44" s="41" t="s">
        <v>46</v>
      </c>
      <c r="G44" s="16">
        <v>5104000</v>
      </c>
      <c r="H44" s="41">
        <v>0.1258</v>
      </c>
      <c r="I44" s="31"/>
      <c r="J44" s="31"/>
    </row>
    <row r="45" spans="1:11" s="6" customFormat="1" ht="15.75" customHeight="1">
      <c r="A45" s="5"/>
      <c r="B45" s="51" t="s">
        <v>47</v>
      </c>
      <c r="C45" s="52"/>
      <c r="D45" s="16">
        <v>220000000</v>
      </c>
      <c r="E45" s="40" t="s">
        <v>45</v>
      </c>
      <c r="F45" s="41" t="s">
        <v>48</v>
      </c>
      <c r="G45" s="16">
        <v>5104000</v>
      </c>
      <c r="H45" s="41">
        <v>0.13469999999999999</v>
      </c>
      <c r="I45" s="42"/>
      <c r="J45" s="31"/>
    </row>
    <row r="46" spans="1:11" s="6" customFormat="1" ht="15.75" customHeight="1">
      <c r="A46" s="5"/>
      <c r="B46" s="51" t="s">
        <v>49</v>
      </c>
      <c r="C46" s="52"/>
      <c r="D46" s="16">
        <v>300000000</v>
      </c>
      <c r="E46" s="40" t="s">
        <v>45</v>
      </c>
      <c r="F46" s="41" t="s">
        <v>50</v>
      </c>
      <c r="G46" s="15">
        <v>0</v>
      </c>
      <c r="H46" s="43">
        <v>8.7900000000000006E-2</v>
      </c>
      <c r="I46" s="31"/>
      <c r="J46" s="31"/>
    </row>
    <row r="47" spans="1:11" s="6" customFormat="1" ht="15.75" customHeight="1">
      <c r="A47" s="5"/>
      <c r="B47" s="51" t="s">
        <v>51</v>
      </c>
      <c r="C47" s="52"/>
      <c r="D47" s="16">
        <v>500000000</v>
      </c>
      <c r="E47" s="40" t="s">
        <v>45</v>
      </c>
      <c r="F47" s="41" t="s">
        <v>50</v>
      </c>
      <c r="G47" s="16">
        <v>0</v>
      </c>
      <c r="H47" s="41">
        <v>8.7599999999999997E-2</v>
      </c>
      <c r="I47" s="31"/>
      <c r="J47" s="31"/>
    </row>
    <row r="48" spans="1:11" s="6" customFormat="1" ht="15.75" customHeight="1">
      <c r="A48" s="5"/>
      <c r="B48" s="51" t="s">
        <v>52</v>
      </c>
      <c r="C48" s="52"/>
      <c r="D48" s="16">
        <v>200000000</v>
      </c>
      <c r="E48" s="40" t="s">
        <v>45</v>
      </c>
      <c r="F48" s="41" t="s">
        <v>53</v>
      </c>
      <c r="G48" s="15">
        <v>0</v>
      </c>
      <c r="H48" s="43">
        <v>8.9300000000000004E-2</v>
      </c>
      <c r="I48" s="31"/>
      <c r="J48" s="31"/>
    </row>
    <row r="49" spans="1:10" s="6" customFormat="1" ht="3" customHeight="1">
      <c r="A49" s="5"/>
      <c r="B49" s="44"/>
      <c r="C49" s="45"/>
      <c r="D49" s="46"/>
      <c r="E49" s="47"/>
      <c r="F49" s="48"/>
      <c r="G49" s="47"/>
      <c r="H49" s="48"/>
      <c r="I49" s="31"/>
      <c r="J49" s="31"/>
    </row>
    <row r="50" spans="1:10" s="6" customFormat="1" ht="16.5" customHeight="1">
      <c r="A50" s="7"/>
      <c r="B50" s="49" t="s">
        <v>54</v>
      </c>
      <c r="C50" s="7"/>
      <c r="D50" s="7"/>
      <c r="E50" s="7"/>
      <c r="F50" s="7"/>
      <c r="G50" s="7"/>
      <c r="H50" s="7"/>
      <c r="I50" s="7"/>
      <c r="J50" s="7"/>
    </row>
    <row r="51" spans="1:10" s="6" customFormat="1" ht="14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14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14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14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14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15.75" customHeight="1">
      <c r="A56" s="5"/>
      <c r="B56" s="50"/>
      <c r="C56" s="5"/>
      <c r="D56" s="5"/>
      <c r="E56" s="5"/>
      <c r="F56" s="5"/>
      <c r="G56" s="5"/>
      <c r="H56" s="5"/>
      <c r="I56" s="5"/>
      <c r="J56" s="5"/>
    </row>
    <row r="57" spans="1:1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/>
    <row r="60" spans="1:10" ht="15.75" customHeight="1"/>
    <row r="61" spans="1:10" ht="15.75" customHeight="1"/>
    <row r="62" spans="1:10" ht="15.75" customHeight="1"/>
    <row r="63" spans="1:10" ht="15.75" customHeight="1"/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5">
    <mergeCell ref="B1:J1"/>
    <mergeCell ref="B2:J2"/>
    <mergeCell ref="B3:J3"/>
    <mergeCell ref="B4:J4"/>
    <mergeCell ref="B5:C5"/>
    <mergeCell ref="D5:G5"/>
    <mergeCell ref="I7:I10"/>
    <mergeCell ref="J7:J10"/>
    <mergeCell ref="B41:C42"/>
    <mergeCell ref="D41:D42"/>
    <mergeCell ref="E41:E42"/>
    <mergeCell ref="F41:F42"/>
    <mergeCell ref="G41:G42"/>
    <mergeCell ref="H41:H42"/>
    <mergeCell ref="B7:C10"/>
    <mergeCell ref="D7:D10"/>
    <mergeCell ref="E7:E10"/>
    <mergeCell ref="F7:F10"/>
    <mergeCell ref="G7:G10"/>
    <mergeCell ref="H7:H10"/>
    <mergeCell ref="B44:C44"/>
    <mergeCell ref="B45:C45"/>
    <mergeCell ref="B46:C46"/>
    <mergeCell ref="B47:C47"/>
    <mergeCell ref="B48:C48"/>
  </mergeCells>
  <dataValidations count="1">
    <dataValidation type="decimal" allowBlank="1" showInputMessage="1" showErrorMessage="1" prompt="Solo importes sin decimales, por favor." sqref="E20:H20 D11:E19 F14:F16 F18:F19 I35 F11:F12 I18:J20 D21:J24 D25:E32 H25:H34 G25 J25:J26 J28 I11:J16 G11:H19 D33:G35 G27:G32 J30:J35">
      <formula1>-999999999999</formula1>
      <formula2>999999999999</formula2>
    </dataValidation>
  </dataValidations>
  <printOptions horizontalCentered="1"/>
  <pageMargins left="0.31496062992125984" right="0.31496062992125984" top="0.43307086614173229" bottom="0.43307086614173229" header="0.19685039370078741" footer="0.15748031496062992"/>
  <pageSetup scale="70" orientation="landscape" r:id="rId1"/>
  <headerFooter>
    <oddHeader>&amp;C&amp;"Helvetica,Negrita"PODER EJECUTIVO&amp;"Helvetica,Normal"
&amp;G</oddHeader>
    <oddFooter>&amp;C&amp;G
Anexo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Deuda Publ</vt:lpstr>
      <vt:lpstr>'LDF Analit Deuda Publ'!Área_de_impresión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Perez Echanove</dc:creator>
  <cp:lastModifiedBy>Mariela Perez Echanove</cp:lastModifiedBy>
  <dcterms:created xsi:type="dcterms:W3CDTF">2019-10-14T21:12:05Z</dcterms:created>
  <dcterms:modified xsi:type="dcterms:W3CDTF">2019-10-14T22:26:14Z</dcterms:modified>
</cp:coreProperties>
</file>